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2 Y63\มีค.63\แผน 2-4\"/>
    </mc:Choice>
  </mc:AlternateContent>
  <xr:revisionPtr revIDLastSave="0" documentId="13_ncr:1_{8FD5566B-4E05-4DF4-B905-48801D82647C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แผน 2-4 จ.บึงกาฬ" sheetId="4" r:id="rId1"/>
    <sheet name="งบ 4 แถว จ.บึงกาฬ" sheetId="3" r:id="rId2"/>
    <sheet name="mapping" sheetId="5" r:id="rId3"/>
  </sheets>
  <definedNames>
    <definedName name="_xlnm._FilterDatabase" localSheetId="1" hidden="1">'งบ 4 แถว จ.บึงกาฬ'!$A$1:$AG$6298</definedName>
    <definedName name="_xlnm.Print_Area" localSheetId="0">'แผน 2-4 จ.บึงกาฬ'!$A$1:$AQ$31</definedName>
    <definedName name="_xlnm.Print_Titles" localSheetId="0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3" l="1"/>
  <c r="E3" i="3" l="1"/>
  <c r="E75" i="3" l="1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U19" i="4" l="1"/>
  <c r="P19" i="4"/>
  <c r="AO29" i="4" l="1"/>
  <c r="AJ29" i="4"/>
  <c r="AE29" i="4"/>
  <c r="Z29" i="4"/>
  <c r="U29" i="4"/>
  <c r="P29" i="4"/>
  <c r="K29" i="4"/>
  <c r="AJ28" i="4"/>
  <c r="AE28" i="4"/>
  <c r="Z28" i="4"/>
  <c r="U28" i="4"/>
  <c r="P28" i="4"/>
  <c r="K28" i="4"/>
  <c r="F28" i="4"/>
  <c r="AO25" i="4" l="1"/>
  <c r="AJ25" i="4"/>
  <c r="AE25" i="4"/>
  <c r="Z25" i="4"/>
  <c r="U25" i="4"/>
  <c r="P25" i="4"/>
  <c r="K25" i="4"/>
  <c r="F25" i="4"/>
  <c r="F29" i="4" l="1"/>
  <c r="F26" i="4"/>
  <c r="AO28" i="4"/>
  <c r="AN4" i="4" l="1"/>
  <c r="AI4" i="4"/>
  <c r="AD4" i="4"/>
  <c r="Y11" i="4"/>
  <c r="AN29" i="4"/>
  <c r="AN28" i="4"/>
  <c r="AN27" i="4"/>
  <c r="AN26" i="4"/>
  <c r="AN25" i="4"/>
  <c r="AN24" i="4"/>
  <c r="AN23" i="4"/>
  <c r="AN22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29" i="4"/>
  <c r="AI28" i="4"/>
  <c r="AI27" i="4"/>
  <c r="AI26" i="4"/>
  <c r="AI25" i="4"/>
  <c r="AI24" i="4"/>
  <c r="AI23" i="4"/>
  <c r="AI22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29" i="4"/>
  <c r="AD28" i="4"/>
  <c r="AD27" i="4"/>
  <c r="AD26" i="4"/>
  <c r="AD25" i="4"/>
  <c r="AD24" i="4"/>
  <c r="AD23" i="4"/>
  <c r="AD22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9" i="4"/>
  <c r="Y28" i="4"/>
  <c r="Y27" i="4"/>
  <c r="Y26" i="4"/>
  <c r="Y25" i="4"/>
  <c r="Y24" i="4"/>
  <c r="Y23" i="4"/>
  <c r="Y22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29" i="4"/>
  <c r="T28" i="4"/>
  <c r="T27" i="4"/>
  <c r="T26" i="4"/>
  <c r="T25" i="4"/>
  <c r="T24" i="4"/>
  <c r="T23" i="4"/>
  <c r="T22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29" i="4"/>
  <c r="O28" i="4"/>
  <c r="O27" i="4"/>
  <c r="O26" i="4"/>
  <c r="O25" i="4"/>
  <c r="O24" i="4"/>
  <c r="O23" i="4"/>
  <c r="O22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29" i="4"/>
  <c r="J28" i="4"/>
  <c r="J27" i="4"/>
  <c r="J26" i="4"/>
  <c r="J25" i="4"/>
  <c r="J24" i="4"/>
  <c r="J23" i="4"/>
  <c r="J22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8" i="4"/>
  <c r="E27" i="4"/>
  <c r="E26" i="4"/>
  <c r="E25" i="4"/>
  <c r="E24" i="4"/>
  <c r="E23" i="4"/>
  <c r="E22" i="4"/>
  <c r="E29" i="4"/>
  <c r="E3" i="4"/>
  <c r="J3" i="4" s="1"/>
  <c r="O3" i="4" s="1"/>
  <c r="T3" i="4" s="1"/>
  <c r="Y3" i="4" s="1"/>
  <c r="AI3" i="4" s="1"/>
  <c r="AN20" i="4" l="1"/>
  <c r="J30" i="4"/>
  <c r="AN7" i="4"/>
  <c r="J7" i="4"/>
  <c r="AN3" i="4"/>
  <c r="AD3" i="4"/>
  <c r="T20" i="4"/>
  <c r="Y30" i="4"/>
  <c r="AD20" i="4"/>
  <c r="AI30" i="4"/>
  <c r="O30" i="4"/>
  <c r="Y7" i="4"/>
  <c r="AI20" i="4"/>
  <c r="O20" i="4"/>
  <c r="T30" i="4"/>
  <c r="AD30" i="4"/>
  <c r="AN30" i="4"/>
  <c r="AD7" i="4"/>
  <c r="J20" i="4"/>
  <c r="O7" i="4"/>
  <c r="T7" i="4"/>
  <c r="Y20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8" i="4"/>
  <c r="R28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29" i="4"/>
  <c r="W29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8" i="4"/>
  <c r="AB28" i="4" s="1"/>
  <c r="AA29" i="4"/>
  <c r="AB29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8" i="4"/>
  <c r="AG28" i="4" s="1"/>
  <c r="AF29" i="4"/>
  <c r="AG29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8" i="4"/>
  <c r="AL28" i="4" s="1"/>
  <c r="AK29" i="4"/>
  <c r="AL29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8" i="4"/>
  <c r="AQ28" i="4" s="1"/>
  <c r="AP29" i="4"/>
  <c r="AQ29" i="4" s="1"/>
  <c r="V28" i="4" l="1"/>
  <c r="W28" i="4" s="1"/>
  <c r="Q25" i="4"/>
  <c r="R25" i="4" s="1"/>
  <c r="V25" i="4"/>
  <c r="W25" i="4" s="1"/>
  <c r="L29" i="4"/>
  <c r="M29" i="4" s="1"/>
  <c r="Q29" i="4"/>
  <c r="R29" i="4" s="1"/>
  <c r="Q19" i="4"/>
  <c r="R19" i="4" s="1"/>
  <c r="L28" i="4"/>
  <c r="M28" i="4" s="1"/>
  <c r="V19" i="4"/>
  <c r="W19" i="4" s="1"/>
  <c r="L25" i="4"/>
  <c r="M25" i="4" s="1"/>
  <c r="AE4" i="4"/>
  <c r="AF4" i="4" s="1"/>
  <c r="Z6" i="4"/>
  <c r="AA6" i="4" s="1"/>
  <c r="AB6" i="4" s="1"/>
  <c r="Z22" i="4"/>
  <c r="AA22" i="4" s="1"/>
  <c r="G28" i="4"/>
  <c r="H28" i="4" s="1"/>
  <c r="K4" i="4"/>
  <c r="L4" i="4" s="1"/>
  <c r="AO4" i="4"/>
  <c r="AP4" i="4" s="1"/>
  <c r="AJ24" i="4"/>
  <c r="AK24" i="4" s="1"/>
  <c r="AL24" i="4" s="1"/>
  <c r="P24" i="4"/>
  <c r="Q24" i="4" s="1"/>
  <c r="R24" i="4" s="1"/>
  <c r="AO6" i="4"/>
  <c r="AP6" i="4" s="1"/>
  <c r="AQ6" i="4" s="1"/>
  <c r="U6" i="4"/>
  <c r="V6" i="4" s="1"/>
  <c r="W6" i="4" s="1"/>
  <c r="AO24" i="4"/>
  <c r="AP24" i="4" s="1"/>
  <c r="AQ24" i="4" s="1"/>
  <c r="U24" i="4"/>
  <c r="V24" i="4" s="1"/>
  <c r="W24" i="4" s="1"/>
  <c r="Z24" i="4"/>
  <c r="AA24" i="4" s="1"/>
  <c r="AB24" i="4" s="1"/>
  <c r="AE6" i="4"/>
  <c r="AF6" i="4" s="1"/>
  <c r="AG6" i="4" s="1"/>
  <c r="K6" i="4"/>
  <c r="L6" i="4" s="1"/>
  <c r="M6" i="4" s="1"/>
  <c r="F6" i="4"/>
  <c r="G6" i="4" s="1"/>
  <c r="H6" i="4" s="1"/>
  <c r="AO22" i="4"/>
  <c r="AP22" i="4" s="1"/>
  <c r="AE24" i="4"/>
  <c r="AF24" i="4" s="1"/>
  <c r="AG24" i="4" s="1"/>
  <c r="U22" i="4"/>
  <c r="V22" i="4" s="1"/>
  <c r="K24" i="4"/>
  <c r="L24" i="4" s="1"/>
  <c r="M24" i="4" s="1"/>
  <c r="AJ6" i="4"/>
  <c r="AK6" i="4" s="1"/>
  <c r="AL6" i="4" s="1"/>
  <c r="P6" i="4"/>
  <c r="Q6" i="4" s="1"/>
  <c r="R6" i="4" s="1"/>
  <c r="AE23" i="4"/>
  <c r="AF23" i="4" s="1"/>
  <c r="AG23" i="4" s="1"/>
  <c r="K23" i="4"/>
  <c r="L23" i="4" s="1"/>
  <c r="M23" i="4" s="1"/>
  <c r="AJ5" i="4"/>
  <c r="AK5" i="4" s="1"/>
  <c r="AL5" i="4" s="1"/>
  <c r="AJ23" i="4"/>
  <c r="AK23" i="4" s="1"/>
  <c r="AL23" i="4" s="1"/>
  <c r="P23" i="4"/>
  <c r="Q23" i="4" s="1"/>
  <c r="R23" i="4" s="1"/>
  <c r="AO5" i="4"/>
  <c r="AP5" i="4" s="1"/>
  <c r="AQ5" i="4" s="1"/>
  <c r="U5" i="4"/>
  <c r="V5" i="4" s="1"/>
  <c r="W5" i="4" s="1"/>
  <c r="AO23" i="4"/>
  <c r="AP23" i="4" s="1"/>
  <c r="AQ23" i="4" s="1"/>
  <c r="U23" i="4"/>
  <c r="V23" i="4" s="1"/>
  <c r="W23" i="4" s="1"/>
  <c r="AE5" i="4"/>
  <c r="AF5" i="4" s="1"/>
  <c r="AG5" i="4" s="1"/>
  <c r="Z5" i="4"/>
  <c r="AA5" i="4" s="1"/>
  <c r="AB5" i="4" s="1"/>
  <c r="K5" i="4"/>
  <c r="L5" i="4" s="1"/>
  <c r="M5" i="4" s="1"/>
  <c r="Z23" i="4"/>
  <c r="AA23" i="4" s="1"/>
  <c r="AB23" i="4" s="1"/>
  <c r="P5" i="4"/>
  <c r="Q5" i="4" s="1"/>
  <c r="R5" i="4" s="1"/>
  <c r="F5" i="4"/>
  <c r="AE22" i="4"/>
  <c r="AF22" i="4" s="1"/>
  <c r="K22" i="4"/>
  <c r="L22" i="4" s="1"/>
  <c r="AJ4" i="4"/>
  <c r="AK4" i="4" s="1"/>
  <c r="P4" i="4"/>
  <c r="Q4" i="4" s="1"/>
  <c r="F4" i="4"/>
  <c r="G4" i="4" s="1"/>
  <c r="H4" i="4" s="1"/>
  <c r="AJ22" i="4"/>
  <c r="AK22" i="4" s="1"/>
  <c r="P22" i="4"/>
  <c r="Q22" i="4" s="1"/>
  <c r="U4" i="4"/>
  <c r="V4" i="4" s="1"/>
  <c r="Z4" i="4"/>
  <c r="AA4" i="4" s="1"/>
  <c r="G25" i="4"/>
  <c r="H25" i="4" s="1"/>
  <c r="G29" i="4"/>
  <c r="H29" i="4" s="1"/>
  <c r="F22" i="4"/>
  <c r="F23" i="4"/>
  <c r="G23" i="4" s="1"/>
  <c r="H23" i="4" s="1"/>
  <c r="F24" i="4"/>
  <c r="G24" i="4" s="1"/>
  <c r="H24" i="4" s="1"/>
  <c r="AO27" i="4"/>
  <c r="AP27" i="4" s="1"/>
  <c r="AQ27" i="4" s="1"/>
  <c r="AO26" i="4"/>
  <c r="AP26" i="4" s="1"/>
  <c r="AQ26" i="4" s="1"/>
  <c r="AP25" i="4"/>
  <c r="AQ25" i="4" s="1"/>
  <c r="AO20" i="4"/>
  <c r="AP9" i="4"/>
  <c r="AK25" i="4"/>
  <c r="AL25" i="4" s="1"/>
  <c r="AJ26" i="4"/>
  <c r="AK26" i="4" s="1"/>
  <c r="AL26" i="4" s="1"/>
  <c r="AJ27" i="4"/>
  <c r="AK27" i="4" s="1"/>
  <c r="AL27" i="4" s="1"/>
  <c r="AJ20" i="4"/>
  <c r="AK9" i="4"/>
  <c r="AF25" i="4"/>
  <c r="AG25" i="4" s="1"/>
  <c r="AE26" i="4"/>
  <c r="AF26" i="4" s="1"/>
  <c r="AG26" i="4" s="1"/>
  <c r="AE27" i="4"/>
  <c r="AF27" i="4" s="1"/>
  <c r="AG27" i="4" s="1"/>
  <c r="AE20" i="4"/>
  <c r="AF9" i="4"/>
  <c r="Z27" i="4"/>
  <c r="AA27" i="4" s="1"/>
  <c r="AB27" i="4" s="1"/>
  <c r="AA25" i="4"/>
  <c r="AB25" i="4" s="1"/>
  <c r="U27" i="4"/>
  <c r="V27" i="4" s="1"/>
  <c r="W27" i="4" s="1"/>
  <c r="Z26" i="4"/>
  <c r="AA26" i="4" s="1"/>
  <c r="AB26" i="4" s="1"/>
  <c r="Z20" i="4"/>
  <c r="AA9" i="4"/>
  <c r="U26" i="4"/>
  <c r="V26" i="4" s="1"/>
  <c r="W26" i="4" s="1"/>
  <c r="V9" i="4"/>
  <c r="P27" i="4"/>
  <c r="Q27" i="4" s="1"/>
  <c r="R27" i="4" s="1"/>
  <c r="P26" i="4"/>
  <c r="Q26" i="4" s="1"/>
  <c r="R26" i="4" s="1"/>
  <c r="Q9" i="4"/>
  <c r="K26" i="4"/>
  <c r="L26" i="4" s="1"/>
  <c r="M26" i="4" s="1"/>
  <c r="K27" i="4"/>
  <c r="L27" i="4" s="1"/>
  <c r="M27" i="4" s="1"/>
  <c r="K20" i="4"/>
  <c r="L9" i="4"/>
  <c r="F27" i="4"/>
  <c r="G27" i="4" s="1"/>
  <c r="H27" i="4" s="1"/>
  <c r="F20" i="4"/>
  <c r="E20" i="4"/>
  <c r="E3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P20" i="4" l="1"/>
  <c r="U20" i="4"/>
  <c r="F7" i="4"/>
  <c r="AO30" i="4"/>
  <c r="AP30" i="4"/>
  <c r="AQ30" i="4" s="1"/>
  <c r="AQ22" i="4"/>
  <c r="AQ9" i="4"/>
  <c r="AP20" i="4"/>
  <c r="AQ20" i="4" s="1"/>
  <c r="AJ7" i="4"/>
  <c r="AO7" i="4"/>
  <c r="AQ4" i="4"/>
  <c r="AP7" i="4"/>
  <c r="AQ7" i="4" s="1"/>
  <c r="AJ30" i="4"/>
  <c r="AL22" i="4"/>
  <c r="AK30" i="4"/>
  <c r="AL30" i="4" s="1"/>
  <c r="AL9" i="4"/>
  <c r="AK20" i="4"/>
  <c r="AL20" i="4" s="1"/>
  <c r="AL4" i="4"/>
  <c r="AK7" i="4"/>
  <c r="AL7" i="4" s="1"/>
  <c r="AF30" i="4"/>
  <c r="AG30" i="4" s="1"/>
  <c r="AG22" i="4"/>
  <c r="AE30" i="4"/>
  <c r="AE7" i="4"/>
  <c r="AG9" i="4"/>
  <c r="AF20" i="4"/>
  <c r="AG20" i="4" s="1"/>
  <c r="AG4" i="4"/>
  <c r="AF7" i="4"/>
  <c r="AG7" i="4" s="1"/>
  <c r="Z30" i="4"/>
  <c r="Z7" i="4"/>
  <c r="AA30" i="4"/>
  <c r="AB30" i="4" s="1"/>
  <c r="AB22" i="4"/>
  <c r="AB9" i="4"/>
  <c r="AA20" i="4"/>
  <c r="AB20" i="4" s="1"/>
  <c r="AA7" i="4"/>
  <c r="AB7" i="4" s="1"/>
  <c r="AB4" i="4"/>
  <c r="V30" i="4"/>
  <c r="W30" i="4" s="1"/>
  <c r="W22" i="4"/>
  <c r="U30" i="4"/>
  <c r="W9" i="4"/>
  <c r="V20" i="4"/>
  <c r="W20" i="4" s="1"/>
  <c r="W4" i="4"/>
  <c r="V7" i="4"/>
  <c r="W7" i="4" s="1"/>
  <c r="U7" i="4"/>
  <c r="Q30" i="4"/>
  <c r="R30" i="4" s="1"/>
  <c r="R22" i="4"/>
  <c r="P30" i="4"/>
  <c r="P7" i="4"/>
  <c r="R9" i="4"/>
  <c r="Q20" i="4"/>
  <c r="R20" i="4" s="1"/>
  <c r="Q7" i="4"/>
  <c r="R7" i="4" s="1"/>
  <c r="R4" i="4"/>
  <c r="K30" i="4"/>
  <c r="M22" i="4"/>
  <c r="L30" i="4"/>
  <c r="M30" i="4" s="1"/>
  <c r="M9" i="4"/>
  <c r="L20" i="4"/>
  <c r="M20" i="4" s="1"/>
  <c r="F30" i="4"/>
  <c r="L7" i="4"/>
  <c r="M7" i="4" s="1"/>
  <c r="M4" i="4"/>
  <c r="K7" i="4"/>
  <c r="G26" i="4"/>
  <c r="H26" i="4" s="1"/>
  <c r="G5" i="4"/>
  <c r="G20" i="4"/>
  <c r="H20" i="4" s="1"/>
  <c r="H9" i="4"/>
  <c r="G22" i="4"/>
  <c r="G7" i="4" l="1"/>
  <c r="H7" i="4" s="1"/>
  <c r="H5" i="4"/>
  <c r="G30" i="4"/>
  <c r="H30" i="4" s="1"/>
  <c r="H2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6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<sst xmlns="http://schemas.openxmlformats.org/spreadsheetml/2006/main" count="20349" uniqueCount="1662">
  <si>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</si>
  <si>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</si>
  <si>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</si>
  <si>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</si>
  <si>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</si>
  <si>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</si>
  <si>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</si>
  <si>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</si>
  <si>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</si>
  <si>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</si>
  <si>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</si>
  <si>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</si>
  <si>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</si>
  <si>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</si>
  <si>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</si>
  <si>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</si>
  <si>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</si>
  <si>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</si>
  <si>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</si>
  <si>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</si>
  <si>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</si>
  <si>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</si>
  <si>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</si>
  <si>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</si>
  <si>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</si>
  <si>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</si>
  <si>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</si>
  <si>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</si>
  <si>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</si>
  <si>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</si>
  <si>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</si>
  <si>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</si>
  <si>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</si>
  <si>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</si>
  <si>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</si>
  <si>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</si>
  <si>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</si>
  <si>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</si>
  <si>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</si>
  <si>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</si>
  <si>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</si>
  <si>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</si>
  <si>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</si>
  <si>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</si>
  <si>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</si>
  <si>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</si>
  <si>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</si>
  <si>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</si>
  <si>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</si>
  <si>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</si>
  <si>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</si>
  <si>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</si>
  <si>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</si>
  <si>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</si>
  <si>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</si>
  <si>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</si>
  <si>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</si>
  <si>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</si>
  <si>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</si>
  <si>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</si>
  <si>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</si>
  <si>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</si>
  <si>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</si>
  <si>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</si>
  <si>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</si>
  <si>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</si>
  <si>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</si>
  <si>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</si>
  <si>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</si>
  <si>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</si>
  <si>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</si>
  <si>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</si>
  <si>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</si>
  <si>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</si>
  <si>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</si>
  <si>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</si>
  <si>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</si>
  <si>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</si>
  <si>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</si>
  <si>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</si>
  <si>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</si>
  <si>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</si>
  <si>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</si>
  <si>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</si>
  <si>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</si>
  <si>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</si>
  <si>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</si>
  <si>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</si>
  <si>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</si>
  <si>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</si>
  <si>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</si>
  <si>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</si>
  <si>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</si>
  <si>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</si>
  <si>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</si>
  <si>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</si>
  <si>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</si>
  <si>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</si>
  <si>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</si>
  <si>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</si>
  <si>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</si>
  <si>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</si>
  <si>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</si>
  <si>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</si>
  <si>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</si>
  <si>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</si>
  <si>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</si>
  <si>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</si>
  <si>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</si>
  <si>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</si>
  <si>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</si>
  <si>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</si>
  <si>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</si>
  <si>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</si>
  <si>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</si>
  <si>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</si>
  <si>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</si>
  <si>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</si>
  <si>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</si>
  <si>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</si>
  <si>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</si>
  <si>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</si>
  <si>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</si>
  <si>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</si>
  <si>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</si>
  <si>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</si>
  <si>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</si>
  <si>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</si>
  <si>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</si>
  <si>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</si>
  <si>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</si>
  <si>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</si>
  <si>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</si>
  <si>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</si>
  <si>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</si>
  <si>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</si>
  <si>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</si>
  <si>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</si>
  <si>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</si>
  <si>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</si>
  <si>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</si>
  <si>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</si>
  <si>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</si>
  <si>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</si>
  <si>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</si>
  <si>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</si>
  <si>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</si>
  <si>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</si>
  <si>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</si>
  <si>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</si>
  <si>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</si>
  <si>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</si>
  <si>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</si>
  <si>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</si>
  <si>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</si>
  <si>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</si>
  <si>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</si>
  <si>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</si>
  <si>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</si>
  <si>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</si>
  <si>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</si>
  <si>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</si>
  <si>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</si>
  <si>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</si>
  <si>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</si>
  <si>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</si>
  <si>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</si>
  <si>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</si>
  <si>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</si>
  <si>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</si>
  <si>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</si>
  <si>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</si>
  <si>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</si>
  <si>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</si>
  <si>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</si>
  <si>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</si>
  <si>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</si>
  <si>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</si>
  <si>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</si>
  <si>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</si>
  <si>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</si>
  <si>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</si>
  <si>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</si>
  <si>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</si>
  <si>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</si>
  <si>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</si>
  <si>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</si>
  <si>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</si>
  <si>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</si>
  <si>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</si>
  <si>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</si>
  <si>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</si>
  <si>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</si>
  <si>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</si>
  <si>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</si>
  <si>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</si>
  <si>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</si>
  <si>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</si>
  <si>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</si>
  <si>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</si>
  <si>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</si>
  <si>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</si>
  <si>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</si>
  <si>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</si>
  <si>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</si>
  <si>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</si>
  <si>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</si>
  <si>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</si>
  <si>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</si>
  <si>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</si>
  <si>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</si>
  <si>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</si>
  <si>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</si>
  <si>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</si>
  <si>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</si>
  <si>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</si>
  <si>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</si>
  <si>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</si>
  <si>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</si>
  <si>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</si>
  <si>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</si>
  <si>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</si>
  <si>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</si>
  <si>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</si>
  <si>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</si>
  <si>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</si>
  <si>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</si>
  <si>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</si>
  <si>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</si>
  <si>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</si>
  <si>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</si>
  <si>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</si>
  <si>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</si>
  <si>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</si>
  <si>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</si>
  <si>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</si>
  <si>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</si>
  <si>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</si>
  <si>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</si>
  <si>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</si>
  <si>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</si>
  <si>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</si>
  <si>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</si>
  <si>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</si>
  <si>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</si>
  <si>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</si>
  <si>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</si>
  <si>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</si>
  <si>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</si>
  <si>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</si>
  <si>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</si>
  <si>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</si>
  <si>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</si>
  <si>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</si>
  <si>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</si>
  <si>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</si>
  <si>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</si>
  <si>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</si>
  <si>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</si>
  <si>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</si>
  <si>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</si>
  <si>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</si>
  <si>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</si>
  <si>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</si>
  <si>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</si>
  <si>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</si>
  <si>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</si>
  <si>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</si>
  <si>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</si>
  <si>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</si>
  <si>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</si>
  <si>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</si>
  <si>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</si>
  <si>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</si>
  <si>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</si>
  <si>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</si>
  <si>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</si>
  <si>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</si>
  <si>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</si>
  <si>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</si>
  <si>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</si>
  <si>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</si>
  <si>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</si>
  <si>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</si>
  <si>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</si>
  <si>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</si>
  <si>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</si>
  <si>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</si>
  <si>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</si>
  <si>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</si>
  <si>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</si>
  <si>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</si>
  <si>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</si>
  <si>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</si>
  <si>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</si>
  <si>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</si>
  <si>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</si>
  <si>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</si>
  <si>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</si>
  <si>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</si>
  <si>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</si>
  <si>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</si>
  <si>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</si>
  <si>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</si>
  <si>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</si>
  <si>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</si>
  <si>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</si>
  <si>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</si>
  <si>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</si>
  <si>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</si>
  <si>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</si>
  <si>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</si>
  <si>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</si>
  <si>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</si>
  <si>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</si>
  <si>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</si>
  <si>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</si>
  <si>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</si>
  <si>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</si>
  <si>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</si>
  <si>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</si>
  <si>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</si>
  <si>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</si>
  <si>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</si>
  <si>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</si>
  <si>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</si>
  <si>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</si>
  <si>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</si>
  <si>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</si>
  <si>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</si>
  <si>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</si>
  <si>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</si>
  <si>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</si>
  <si>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</si>
  <si>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</si>
  <si>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</si>
  <si>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</si>
  <si>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</si>
  <si>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</si>
  <si>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</si>
  <si>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</si>
  <si>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</si>
  <si>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</si>
  <si>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</si>
  <si>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</si>
  <si>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</si>
  <si>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</si>
  <si>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</si>
  <si>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</si>
  <si>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</si>
  <si>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</si>
  <si>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</si>
  <si>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</si>
  <si>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</si>
  <si>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</si>
  <si>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</si>
  <si>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</si>
  <si>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</si>
  <si>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</si>
  <si>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</si>
  <si>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</si>
  <si>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</si>
  <si>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</si>
  <si>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</si>
  <si>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</si>
  <si>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</si>
  <si>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</si>
  <si>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</si>
  <si>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</si>
  <si>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</si>
  <si>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</si>
  <si>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</si>
  <si>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</si>
  <si>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</si>
  <si>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</si>
  <si>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</si>
  <si>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</si>
  <si>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</si>
  <si>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</si>
  <si>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</si>
  <si>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</si>
  <si>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</si>
  <si>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</si>
  <si>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</si>
  <si>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</si>
  <si>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</si>
  <si>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</si>
  <si>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</si>
  <si>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</si>
  <si>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</si>
  <si>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</si>
  <si>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</si>
  <si>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</si>
  <si>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</si>
  <si>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</si>
  <si>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</si>
  <si>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</si>
  <si>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</si>
  <si>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</si>
  <si>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</si>
  <si>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</si>
  <si>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</si>
  <si>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</si>
  <si>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</si>
  <si>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</si>
  <si>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</si>
  <si>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</si>
  <si>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</si>
  <si>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</si>
  <si>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</si>
  <si>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</si>
  <si>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</si>
  <si>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</si>
  <si>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</si>
  <si>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</si>
  <si>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</si>
  <si>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</si>
  <si>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</si>
  <si>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</si>
  <si>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</si>
  <si>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</si>
  <si>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</si>
  <si>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</si>
  <si>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</si>
  <si>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</si>
  <si>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</si>
  <si>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</si>
  <si>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</si>
  <si>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</si>
  <si>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</si>
  <si>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</si>
  <si>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</si>
  <si>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</si>
  <si>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</si>
  <si>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</si>
  <si>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</si>
  <si>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</si>
  <si>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</si>
  <si>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</si>
  <si>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</si>
  <si>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</si>
  <si>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</si>
  <si>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</si>
  <si>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</si>
  <si>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</si>
  <si>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</si>
  <si>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</si>
  <si>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</si>
  <si>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</si>
  <si>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</si>
  <si>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</si>
  <si>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</si>
  <si>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</si>
  <si>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</si>
  <si>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</si>
  <si>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</si>
  <si>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</si>
  <si>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</si>
  <si>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</si>
  <si>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</si>
  <si>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</si>
  <si>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</si>
  <si>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</si>
  <si>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</si>
  <si>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</si>
  <si>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</si>
  <si>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</si>
  <si>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</si>
  <si>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</si>
  <si>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</si>
  <si>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</si>
  <si>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</si>
  <si>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</si>
  <si>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</si>
  <si>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</si>
  <si>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</si>
  <si>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</si>
  <si>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</si>
  <si>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</si>
  <si>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</si>
  <si>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</si>
  <si>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</si>
  <si>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</si>
  <si>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</si>
  <si>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</si>
  <si>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</si>
  <si>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</si>
  <si>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</si>
  <si>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</si>
  <si>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</si>
  <si>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</si>
  <si>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</si>
  <si>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</si>
  <si>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</si>
  <si>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</si>
  <si>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</si>
  <si>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</si>
  <si>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</si>
  <si>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</si>
  <si>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</si>
  <si>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</si>
  <si>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</si>
  <si>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</si>
  <si>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</si>
  <si>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</si>
  <si>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</si>
  <si>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</si>
  <si>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</si>
  <si>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</si>
  <si>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</si>
  <si>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</si>
  <si>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</si>
  <si>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</si>
  <si>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</si>
  <si>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</si>
  <si>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</si>
  <si>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</si>
  <si>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</si>
  <si>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</si>
  <si>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</si>
  <si>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</si>
  <si>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</si>
  <si>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</si>
  <si>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</si>
  <si>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</si>
  <si>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</si>
  <si>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</si>
  <si>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</si>
  <si>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</si>
  <si>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</si>
  <si>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</si>
  <si>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</si>
  <si>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</si>
  <si>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</si>
  <si>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</si>
  <si>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</si>
  <si>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</si>
  <si>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</si>
  <si>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</si>
  <si>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</si>
  <si>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</si>
  <si>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</si>
  <si>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</si>
  <si>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</si>
  <si>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</si>
  <si>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</si>
  <si>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</si>
  <si>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</si>
  <si>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</si>
  <si>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</si>
  <si>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</si>
  <si>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</si>
  <si>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</si>
  <si>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</si>
  <si>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</si>
  <si>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</si>
  <si>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</si>
  <si>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</si>
  <si>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</si>
  <si>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</si>
  <si>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</si>
  <si>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</si>
  <si>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</si>
  <si>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</si>
  <si>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</si>
  <si>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</si>
  <si>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</si>
  <si>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</si>
  <si>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</si>
  <si>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</si>
  <si>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</si>
  <si>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</si>
  <si>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</si>
  <si>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</si>
  <si>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</si>
  <si>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</si>
  <si>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</si>
  <si>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</si>
  <si>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</si>
  <si>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</si>
  <si>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</si>
  <si>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</si>
  <si>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</si>
  <si>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</si>
  <si>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</si>
  <si>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</si>
  <si>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</si>
  <si>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</si>
  <si>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</si>
  <si>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</si>
  <si>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</si>
  <si>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</si>
  <si>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</si>
  <si>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</si>
  <si>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</si>
  <si>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</si>
  <si>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</si>
  <si>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</si>
  <si>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</si>
  <si>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</si>
  <si>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</si>
  <si>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</si>
  <si>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</si>
  <si>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</si>
  <si>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</si>
  <si>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</si>
  <si>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</si>
  <si>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</si>
  <si>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</si>
  <si>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</si>
  <si>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</si>
  <si>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</si>
  <si>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</si>
  <si>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</si>
  <si>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</si>
  <si>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</si>
  <si>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</si>
  <si>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</si>
  <si>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</si>
  <si>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</si>
  <si>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</si>
  <si>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</si>
  <si>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</si>
  <si>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</si>
  <si>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</si>
  <si>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</si>
  <si>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</si>
  <si>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</si>
  <si>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</si>
  <si>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</si>
  <si>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</si>
  <si>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</si>
  <si>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</si>
  <si>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</si>
  <si>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</si>
  <si>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</si>
  <si>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</si>
  <si>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</si>
  <si>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</si>
  <si>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</si>
  <si>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</si>
  <si>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</si>
  <si>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</si>
  <si>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</si>
  <si>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</si>
  <si>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</si>
  <si>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</si>
  <si>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</si>
  <si>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</si>
  <si>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</si>
  <si>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</si>
  <si>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</si>
  <si>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</si>
  <si>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</si>
  <si>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</si>
  <si>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</si>
  <si>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</si>
  <si>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</si>
  <si>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</si>
  <si>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</si>
  <si>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</si>
  <si>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</si>
  <si>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</si>
  <si>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</si>
  <si>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</si>
  <si>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</si>
  <si>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</si>
  <si>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</si>
  <si>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</si>
  <si>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</si>
  <si>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</si>
  <si>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</si>
  <si>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</si>
  <si>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</si>
  <si>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</si>
  <si>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</si>
  <si>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</si>
  <si>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</si>
  <si>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</si>
  <si>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</si>
  <si>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</si>
  <si>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</si>
  <si>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</si>
  <si>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</si>
  <si>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</si>
  <si>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</si>
  <si>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</si>
  <si>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</si>
  <si>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</si>
  <si>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</si>
  <si>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</si>
  <si>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</si>
  <si>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</si>
  <si>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</si>
  <si>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</si>
  <si>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</si>
  <si>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</si>
  <si>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</si>
  <si>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</si>
  <si>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</si>
  <si>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</si>
  <si>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</si>
  <si>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</si>
  <si>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</si>
  <si>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</si>
  <si>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</si>
  <si>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</si>
  <si>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</si>
  <si>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</si>
  <si>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</si>
  <si>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</si>
  <si>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</si>
  <si>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</si>
  <si>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</si>
  <si>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</si>
  <si>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</si>
  <si>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</si>
  <si>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</si>
  <si>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</si>
  <si>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</si>
  <si>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</si>
  <si>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</si>
  <si>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</si>
  <si>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</si>
  <si>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</si>
  <si>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</si>
  <si>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</si>
  <si>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</si>
  <si>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</si>
  <si>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</si>
  <si>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</si>
  <si>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</si>
  <si>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</si>
  <si>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</si>
  <si>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</si>
  <si>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</si>
  <si>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</si>
  <si>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</si>
  <si>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</si>
  <si>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</si>
  <si>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</si>
  <si>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</si>
  <si>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</si>
  <si>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</si>
  <si>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</si>
  <si>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</si>
  <si>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</si>
  <si>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</si>
  <si>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</si>
  <si>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</si>
  <si>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</si>
  <si>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</si>
  <si>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</si>
  <si>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</si>
  <si>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</si>
  <si>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</si>
  <si>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</si>
  <si>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</si>
  <si>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</si>
  <si>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</si>
  <si>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</si>
  <si>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</si>
  <si>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</si>
  <si>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</si>
  <si>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</si>
  <si>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</si>
  <si>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</si>
  <si>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</si>
  <si>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</si>
  <si>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</si>
  <si>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</si>
  <si>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</si>
  <si>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</si>
  <si>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</si>
  <si>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</si>
  <si>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</si>
  <si>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</si>
  <si>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</si>
  <si>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</si>
  <si>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</si>
  <si>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</si>
  <si>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</si>
  <si>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</si>
  <si>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</si>
  <si>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</si>
  <si>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</si>
  <si>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</si>
  <si>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</si>
  <si>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</si>
  <si>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</si>
  <si>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</si>
  <si>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</si>
  <si>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</si>
  <si>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</si>
  <si>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</si>
  <si>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</si>
  <si>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</si>
  <si>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</si>
  <si>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</si>
  <si>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</si>
  <si>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</si>
  <si>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</si>
  <si>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</si>
  <si>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</si>
  <si>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</si>
  <si>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</si>
  <si>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</si>
  <si>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</si>
  <si>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</si>
  <si>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</si>
  <si>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</si>
  <si>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</si>
  <si>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</si>
  <si>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</si>
  <si>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</si>
  <si>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</si>
  <si>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</si>
  <si>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</si>
  <si>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</si>
  <si>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</si>
  <si>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</si>
  <si>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</si>
  <si>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</si>
  <si>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</si>
  <si>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</si>
  <si>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</si>
  <si>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</si>
  <si>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</si>
  <si>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</si>
  <si>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</si>
  <si>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</si>
  <si>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</si>
  <si>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</si>
  <si>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</si>
  <si>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</si>
  <si>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</si>
  <si>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</si>
  <si>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</si>
  <si>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</si>
  <si>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</si>
  <si>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</si>
  <si>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</si>
  <si>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</si>
  <si>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</si>
  <si>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</si>
  <si>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</si>
  <si>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</si>
  <si>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</si>
  <si>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</si>
  <si>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</si>
  <si>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</si>
  <si>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</si>
  <si>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</si>
  <si>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</si>
  <si>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</si>
  <si>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</si>
  <si>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</si>
  <si>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</si>
  <si>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</si>
  <si>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</si>
  <si>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</si>
  <si>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</si>
  <si>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</si>
  <si>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</si>
  <si>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</si>
  <si>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</si>
  <si>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</si>
  <si>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</si>
  <si>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</si>
  <si>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</si>
  <si>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</si>
  <si>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</si>
  <si>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</si>
  <si>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</si>
  <si>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</si>
  <si>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</si>
  <si>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</si>
  <si>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</si>
  <si>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</si>
  <si>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</si>
  <si>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</si>
  <si>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</si>
  <si>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</si>
  <si>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</si>
  <si>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</si>
  <si>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</si>
  <si>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</si>
  <si>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</si>
  <si>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</si>
  <si>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</si>
  <si>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</si>
  <si>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</si>
  <si>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</si>
  <si>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</si>
  <si>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</si>
  <si>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</si>
  <si>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</si>
  <si>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</si>
  <si>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</si>
  <si>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</si>
  <si>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</si>
  <si>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</si>
  <si>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</si>
  <si>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</si>
  <si>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</si>
  <si>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</si>
  <si>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</si>
  <si>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</si>
  <si>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</si>
  <si>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</si>
  <si>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</si>
  <si>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</si>
  <si>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</si>
  <si>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</si>
  <si>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</si>
  <si>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</si>
  <si>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</si>
  <si>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</si>
  <si>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</si>
  <si>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</si>
  <si>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</si>
  <si>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</si>
  <si>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</si>
  <si>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</si>
  <si>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</si>
  <si>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</si>
  <si>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</si>
  <si>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</si>
  <si>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</si>
  <si>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</si>
  <si>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</si>
  <si>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</si>
  <si>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</si>
  <si>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</si>
  <si>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</si>
  <si>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</si>
  <si>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</si>
  <si>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</si>
  <si>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</si>
  <si>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</si>
  <si>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</si>
  <si>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</si>
  <si>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</si>
  <si>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</si>
  <si>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</si>
  <si>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</si>
  <si>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</si>
  <si>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</si>
  <si>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</si>
  <si>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</si>
  <si>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</si>
  <si>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</si>
  <si>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</si>
  <si>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</si>
  <si>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</si>
  <si>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</si>
  <si>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</si>
  <si>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</si>
  <si>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</si>
  <si>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</si>
  <si>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</si>
  <si>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</si>
  <si>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</si>
  <si>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</si>
  <si>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</si>
  <si>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</si>
  <si>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</si>
  <si>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</si>
  <si>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</si>
  <si>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</si>
  <si>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</si>
  <si>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</si>
  <si>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</si>
  <si>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</si>
  <si>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</si>
  <si>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</si>
  <si>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</si>
  <si>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</si>
  <si>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</si>
  <si>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</si>
  <si>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</si>
  <si>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</si>
  <si>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</si>
  <si>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</si>
  <si>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</si>
  <si>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</si>
  <si>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</si>
  <si>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</si>
  <si>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</si>
  <si>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</si>
  <si>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</si>
  <si>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</si>
  <si>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</si>
  <si>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</si>
  <si>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</si>
  <si>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</si>
  <si>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</si>
  <si>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</si>
  <si>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</si>
  <si>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</si>
  <si>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</si>
  <si>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</si>
  <si>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</si>
  <si>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</si>
  <si>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</si>
  <si>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</si>
  <si>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</si>
  <si>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</si>
  <si>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</si>
  <si>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</si>
  <si>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</si>
  <si>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</si>
  <si>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</si>
  <si>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</si>
  <si>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</si>
  <si>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</si>
  <si>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</si>
  <si>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</si>
  <si>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</si>
  <si>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</si>
  <si>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</si>
  <si>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</si>
  <si>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</si>
  <si>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</si>
  <si>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</si>
  <si>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</si>
  <si>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</si>
  <si>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</si>
  <si>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</si>
  <si>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</si>
  <si>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</si>
  <si>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</si>
  <si>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</si>
  <si>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</si>
  <si>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</si>
  <si>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</si>
  <si>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</si>
  <si>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</si>
  <si>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</si>
  <si>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</si>
  <si>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</si>
  <si>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</si>
  <si>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</si>
  <si>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</si>
  <si>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</si>
  <si>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</si>
  <si>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</si>
  <si>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</si>
  <si>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</si>
  <si>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</si>
  <si>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</si>
  <si>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</si>
  <si>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</si>
  <si>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</si>
  <si>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</si>
  <si>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</si>
  <si>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</si>
  <si>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</si>
  <si>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</si>
  <si>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</si>
  <si>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</si>
  <si>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</si>
  <si>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</si>
  <si>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</si>
  <si>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</si>
  <si>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</si>
  <si>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</si>
  <si>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</si>
  <si>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</si>
  <si>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</si>
  <si>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</si>
  <si>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</si>
  <si>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</si>
  <si>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</si>
  <si>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</si>
  <si>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</si>
  <si>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</si>
  <si>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</si>
  <si>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</si>
  <si>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</si>
  <si>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</si>
  <si>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</si>
  <si>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</si>
  <si>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</si>
  <si>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</si>
  <si>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</si>
  <si>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</si>
  <si>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</si>
  <si>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</si>
  <si>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</si>
  <si>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</si>
  <si>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</si>
  <si>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</si>
  <si>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</si>
  <si>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</si>
  <si>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</si>
  <si>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</si>
  <si>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</si>
  <si>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</si>
  <si>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</si>
  <si>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</si>
  <si>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</si>
  <si>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</si>
  <si>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</si>
  <si>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</si>
  <si>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</si>
  <si>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</si>
  <si>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</si>
  <si>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</si>
  <si>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</si>
  <si>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</si>
  <si>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</si>
  <si>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</si>
  <si>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</si>
  <si>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</si>
  <si>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</si>
  <si>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</si>
  <si>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</si>
  <si>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</si>
  <si>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</si>
  <si>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</si>
  <si>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</si>
  <si>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</si>
  <si>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</si>
  <si>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</si>
  <si>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</si>
  <si>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</si>
  <si>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</si>
  <si>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</si>
  <si>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</si>
  <si>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</si>
  <si>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</si>
  <si>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</si>
  <si>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</si>
  <si>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</si>
  <si>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</si>
  <si>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</si>
  <si>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</si>
  <si>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</si>
  <si>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</si>
  <si>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</si>
  <si>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</si>
  <si>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</si>
  <si>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</si>
  <si>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</si>
  <si>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</si>
  <si>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</si>
  <si>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</si>
  <si>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</si>
  <si>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</si>
  <si>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</si>
  <si>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</si>
  <si>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</si>
  <si>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</si>
  <si>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</si>
  <si>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</si>
  <si>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</si>
  <si>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</si>
  <si>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</si>
  <si>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</si>
  <si>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</si>
  <si>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</si>
  <si>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</si>
  <si>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</si>
  <si>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</si>
  <si>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</si>
  <si>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</si>
  <si>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</si>
  <si>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</si>
  <si>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</si>
  <si>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</si>
  <si>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</si>
  <si>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</si>
  <si>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</si>
  <si>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</si>
  <si>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</si>
  <si>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</si>
  <si>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</si>
  <si>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</si>
  <si>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</si>
  <si>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</si>
  <si>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</si>
  <si>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</si>
  <si>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</si>
  <si>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</si>
  <si>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</si>
  <si>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</si>
  <si>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</si>
  <si>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</si>
  <si>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</si>
  <si>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</si>
  <si>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</si>
  <si>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</si>
  <si>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</si>
  <si>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</si>
  <si>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</si>
  <si>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</si>
  <si>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</si>
  <si>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</si>
  <si>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</si>
  <si>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</si>
  <si>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</si>
  <si>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</si>
  <si>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</si>
  <si>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</si>
  <si>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</si>
  <si>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</si>
  <si>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</si>
  <si>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</si>
  <si>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</si>
  <si>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</si>
  <si>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</si>
  <si>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</si>
  <si>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</si>
  <si>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</si>
  <si>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</si>
  <si>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</si>
  <si>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</si>
  <si>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</si>
  <si>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</si>
  <si>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</si>
  <si>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</si>
  <si>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</si>
  <si>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</si>
  <si>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</si>
  <si>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</si>
  <si>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</si>
  <si>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</si>
  <si>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</si>
  <si>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</si>
  <si>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</si>
  <si>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</si>
  <si>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</si>
  <si>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</si>
  <si>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</si>
  <si>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</si>
  <si>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</si>
  <si>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</si>
  <si>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</si>
  <si>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</si>
  <si>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</si>
  <si>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</si>
  <si>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</si>
  <si>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</si>
  <si>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</si>
  <si>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</si>
  <si>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</si>
  <si>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</si>
  <si>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</si>
  <si>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</si>
  <si>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</si>
  <si>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</si>
  <si>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</si>
  <si>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</si>
  <si>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</si>
  <si>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</si>
  <si>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</si>
  <si>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</si>
  <si>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</si>
  <si>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</si>
  <si>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</si>
  <si>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</si>
  <si>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</si>
  <si>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</si>
  <si>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</si>
  <si>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</si>
  <si>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</si>
  <si>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</si>
  <si>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</si>
  <si>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</si>
  <si>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</si>
  <si>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</si>
  <si>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</si>
  <si>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</si>
  <si>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</si>
  <si>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</si>
  <si>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</si>
  <si>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</si>
  <si>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</si>
  <si>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</si>
  <si>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</si>
  <si>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</si>
  <si>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</si>
  <si>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</si>
  <si>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</si>
  <si>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</si>
  <si>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</si>
  <si>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</si>
  <si>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</si>
  <si>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</si>
  <si>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</si>
  <si>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</si>
  <si>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</si>
  <si>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</si>
  <si>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</si>
  <si>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</si>
  <si>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</si>
  <si>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</si>
  <si>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</si>
  <si>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</si>
  <si>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</si>
  <si>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</si>
  <si>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</si>
  <si>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</si>
  <si>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</si>
  <si>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</si>
  <si>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</si>
  <si>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</si>
  <si>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</si>
  <si>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</si>
  <si>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</si>
  <si>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</si>
  <si>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</si>
  <si>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</si>
  <si>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</si>
  <si>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</si>
  <si>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</si>
  <si>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</si>
  <si>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</si>
  <si>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</si>
  <si>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</si>
  <si>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</si>
  <si>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</si>
  <si>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</si>
  <si>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</si>
  <si>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</si>
  <si>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</si>
  <si>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</si>
  <si>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</si>
  <si>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</si>
  <si>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</si>
  <si>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</si>
  <si>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</si>
  <si>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</si>
  <si>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</si>
  <si>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</si>
  <si>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</si>
  <si>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</si>
  <si>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</si>
  <si>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</si>
  <si>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</si>
  <si>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</si>
  <si>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</si>
  <si>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</si>
  <si>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</si>
  <si>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</si>
  <si>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</si>
  <si>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</si>
  <si>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</si>
  <si>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</si>
  <si>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</si>
  <si>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</si>
  <si>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</si>
  <si>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</si>
  <si>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</si>
  <si>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</si>
  <si>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</si>
  <si>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</si>
  <si>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</si>
  <si>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</si>
  <si>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</si>
  <si>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</si>
  <si>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</si>
  <si>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</si>
  <si>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</si>
  <si>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</si>
  <si>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</si>
  <si>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</si>
  <si>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</si>
  <si>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</si>
  <si>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</si>
  <si>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</si>
  <si>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</si>
  <si>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</si>
  <si>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</si>
  <si>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</si>
  <si>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</si>
  <si>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</si>
  <si>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</si>
  <si>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</si>
  <si>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</si>
  <si>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</si>
  <si>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</si>
  <si>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</si>
  <si>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</si>
  <si>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</si>
  <si>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</si>
  <si>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</si>
  <si>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</si>
  <si>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</si>
  <si>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</si>
  <si>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</si>
  <si>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</si>
  <si>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</si>
  <si>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</si>
  <si>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</si>
  <si>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</si>
  <si>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</si>
  <si>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</si>
  <si>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</si>
  <si>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</si>
  <si>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</si>
  <si>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</si>
  <si>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</si>
  <si>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</si>
  <si>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</si>
  <si>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</si>
  <si>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</si>
  <si>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</si>
  <si>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</si>
  <si>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</si>
  <si>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</si>
  <si>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</si>
  <si>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</si>
  <si>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</si>
  <si>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</si>
  <si>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</si>
  <si>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</si>
  <si>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</si>
  <si>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</si>
  <si>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</si>
  <si>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</si>
  <si>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</si>
  <si>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</si>
  <si>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</si>
  <si>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</si>
  <si>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</si>
  <si>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</si>
  <si>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</si>
  <si>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</si>
  <si>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</si>
  <si>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</si>
  <si>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</si>
  <si>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</si>
  <si>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</si>
  <si>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</si>
  <si>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</si>
  <si>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</si>
  <si>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</si>
  <si>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</si>
  <si>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</si>
  <si>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</si>
  <si>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</si>
  <si>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</si>
  <si>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</si>
  <si>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</si>
  <si>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</si>
  <si>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</si>
  <si>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</si>
  <si>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</si>
  <si>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</si>
  <si>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</si>
  <si>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</si>
  <si>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</si>
  <si>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</si>
  <si>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</si>
  <si>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</si>
  <si>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</si>
  <si>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</si>
  <si>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</si>
  <si>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</si>
  <si>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</si>
  <si>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</si>
  <si>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</si>
  <si>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</si>
  <si>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</si>
  <si>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</si>
  <si>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</si>
  <si>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</si>
  <si>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</si>
  <si>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</si>
  <si>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</si>
  <si>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</si>
  <si>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</si>
  <si>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</si>
  <si>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</si>
  <si>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</si>
  <si>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</si>
  <si>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</si>
  <si>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</si>
  <si>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</si>
  <si>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</si>
  <si>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</si>
  <si>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</si>
  <si>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</si>
  <si>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</si>
  <si>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</si>
  <si>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</si>
  <si>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</si>
  <si>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</si>
  <si>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</si>
  <si>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</si>
  <si>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</si>
  <si>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</si>
  <si>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</si>
  <si>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</si>
  <si>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</si>
  <si>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</si>
  <si>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</si>
  <si>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</si>
  <si>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</si>
  <si>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</si>
  <si>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</si>
  <si>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</si>
  <si>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</si>
  <si>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</si>
  <si>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</si>
  <si>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</si>
  <si>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</si>
  <si>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</si>
  <si>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</si>
  <si>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</si>
  <si>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</si>
  <si>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</si>
  <si>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</si>
  <si>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</si>
  <si>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</si>
  <si>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</si>
  <si>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</si>
  <si>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</si>
  <si>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</si>
  <si>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</si>
  <si>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</si>
  <si>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</si>
  <si>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</si>
  <si>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</si>
  <si>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</si>
  <si>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</si>
  <si>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</si>
  <si>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</si>
  <si>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</si>
  <si>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</si>
  <si>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</si>
  <si>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</si>
  <si>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</si>
  <si>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</si>
  <si>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</si>
  <si>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</si>
  <si>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</si>
  <si>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</si>
  <si>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</si>
  <si>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</si>
  <si>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</si>
  <si>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</si>
  <si>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</si>
  <si>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</si>
  <si>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</si>
  <si>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</si>
  <si>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</si>
  <si>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</si>
  <si>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</si>
  <si>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</si>
  <si>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</si>
  <si>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</si>
  <si>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</si>
  <si>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</si>
  <si>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</si>
  <si>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</si>
  <si>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</si>
  <si>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</si>
  <si>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</si>
  <si>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</si>
  <si>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</si>
  <si>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</si>
  <si>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</si>
  <si>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</si>
  <si>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</si>
  <si>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</si>
  <si>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</si>
  <si>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</si>
  <si>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</si>
  <si>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</si>
  <si>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</si>
  <si>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</si>
  <si>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</si>
  <si>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</si>
  <si>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</si>
  <si>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</si>
  <si>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</si>
  <si>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</si>
  <si>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</si>
  <si>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</si>
  <si>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</si>
  <si>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</si>
  <si>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</si>
  <si>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</si>
  <si>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</si>
  <si>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</si>
  <si>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</si>
  <si>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</si>
  <si>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</si>
  <si>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</si>
  <si>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</si>
  <si>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</si>
  <si>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</si>
  <si>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</si>
  <si>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</si>
  <si>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</si>
  <si>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</si>
  <si>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</si>
  <si>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</si>
  <si>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</si>
  <si>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</si>
  <si>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</si>
  <si>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</si>
  <si>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</si>
  <si>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</si>
  <si>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</si>
  <si>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</si>
  <si>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</si>
  <si>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</si>
  <si>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</si>
  <si>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</si>
  <si>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</si>
  <si>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</si>
  <si>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</si>
  <si>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</si>
  <si>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</si>
  <si>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</si>
  <si>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</si>
  <si>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</si>
  <si>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</si>
  <si>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</si>
  <si>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</si>
  <si>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</si>
  <si>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</si>
  <si>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</si>
  <si>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</si>
  <si>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</si>
  <si>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</si>
  <si>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</si>
  <si>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</si>
  <si>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</si>
  <si>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</si>
  <si>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</si>
  <si>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</si>
  <si>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</si>
  <si>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</si>
  <si>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</si>
  <si>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</si>
  <si>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</si>
  <si>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</si>
  <si>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</si>
  <si>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</si>
  <si>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</si>
  <si>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</si>
  <si>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</si>
  <si>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</si>
  <si>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</si>
  <si>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</si>
  <si>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</si>
  <si>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</si>
  <si>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</si>
  <si>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</si>
  <si>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</si>
  <si>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</si>
  <si>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</si>
  <si>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</si>
  <si>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</si>
  <si>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.</t>
  </si>
  <si>
    <t>ค่าควรจะเป็น มีค.63</t>
  </si>
  <si>
    <t>กำกับติดตามผลการดำเนินงานตามแผน Planfin ราย Item แผนที่ 2-4  ข้อมูลวันที่ 31 มีนาคม 2563 โหลดข้อมูล ณ วันที่ 16 เมษายน 2563 เวลา 09.40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</si>
</sst>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4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4" xfId="3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7" fillId="4" borderId="14" xfId="0" applyFont="1" applyFill="1" applyBorder="1" applyAlignment="1"/>
    <xf numFmtId="0" fontId="7" fillId="4" borderId="15" xfId="0" applyFont="1" applyFill="1" applyBorder="1" applyAlignment="1"/>
    <xf numFmtId="187" fontId="7" fillId="3" borderId="30" xfId="0" applyNumberFormat="1" applyFont="1" applyFill="1" applyBorder="1" applyAlignment="1"/>
    <xf numFmtId="187" fontId="7" fillId="4" borderId="34" xfId="0" applyNumberFormat="1" applyFont="1" applyFill="1" applyBorder="1" applyAlignment="1"/>
    <xf numFmtId="187" fontId="7" fillId="4" borderId="35" xfId="0" applyNumberFormat="1" applyFont="1" applyFill="1" applyBorder="1" applyAlignment="1"/>
    <xf numFmtId="187" fontId="7" fillId="3" borderId="34" xfId="0" applyNumberFormat="1" applyFont="1" applyFill="1" applyBorder="1" applyAlignment="1"/>
    <xf numFmtId="187" fontId="7" fillId="3" borderId="35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7" fillId="4" borderId="40" xfId="0" applyNumberFormat="1" applyFont="1" applyFill="1" applyBorder="1" applyAlignment="1"/>
    <xf numFmtId="187" fontId="1" fillId="2" borderId="9" xfId="1" applyNumberFormat="1" applyFont="1" applyFill="1" applyBorder="1" applyAlignment="1">
      <alignment horizontal="center" vertical="center"/>
    </xf>
    <xf numFmtId="187" fontId="7" fillId="4" borderId="30" xfId="0" applyNumberFormat="1" applyFont="1" applyFill="1" applyBorder="1" applyAlignment="1"/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187" fontId="7" fillId="4" borderId="2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Q42"/>
  <sheetViews>
    <sheetView view="pageBreakPreview" zoomScale="70" zoomScaleNormal="80" zoomScaleSheetLayoutView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22" sqref="I22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3" ht="21" x14ac:dyDescent="0.4">
      <c r="A1" s="1" t="s">
        <v>1661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3" s="3" customFormat="1" x14ac:dyDescent="0.25">
      <c r="A2" s="125" t="s">
        <v>1575</v>
      </c>
      <c r="B2" s="121" t="s">
        <v>1576</v>
      </c>
      <c r="C2" s="122"/>
      <c r="D2" s="133" t="s">
        <v>1657</v>
      </c>
      <c r="E2" s="134"/>
      <c r="F2" s="134"/>
      <c r="G2" s="134"/>
      <c r="H2" s="135"/>
      <c r="I2" s="127" t="s">
        <v>1658</v>
      </c>
      <c r="J2" s="128"/>
      <c r="K2" s="128"/>
      <c r="L2" s="128"/>
      <c r="M2" s="129"/>
      <c r="N2" s="133" t="s">
        <v>1651</v>
      </c>
      <c r="O2" s="134"/>
      <c r="P2" s="134"/>
      <c r="Q2" s="134"/>
      <c r="R2" s="135"/>
      <c r="S2" s="127" t="s">
        <v>1652</v>
      </c>
      <c r="T2" s="128"/>
      <c r="U2" s="128"/>
      <c r="V2" s="128"/>
      <c r="W2" s="129"/>
      <c r="X2" s="130" t="s">
        <v>1653</v>
      </c>
      <c r="Y2" s="131"/>
      <c r="Z2" s="131"/>
      <c r="AA2" s="131"/>
      <c r="AB2" s="132"/>
      <c r="AC2" s="127" t="s">
        <v>1654</v>
      </c>
      <c r="AD2" s="128"/>
      <c r="AE2" s="128"/>
      <c r="AF2" s="128"/>
      <c r="AG2" s="129"/>
      <c r="AH2" s="130" t="s">
        <v>1655</v>
      </c>
      <c r="AI2" s="131"/>
      <c r="AJ2" s="131"/>
      <c r="AK2" s="131"/>
      <c r="AL2" s="132"/>
      <c r="AM2" s="127" t="s">
        <v>1656</v>
      </c>
      <c r="AN2" s="128"/>
      <c r="AO2" s="128"/>
      <c r="AP2" s="128"/>
      <c r="AQ2" s="129"/>
    </row>
    <row r="3" spans="1:43" s="3" customFormat="1" ht="43.8" customHeight="1" x14ac:dyDescent="0.25">
      <c r="A3" s="126"/>
      <c r="B3" s="123"/>
      <c r="C3" s="124"/>
      <c r="D3" s="4" t="s">
        <v>1577</v>
      </c>
      <c r="E3" s="4" t="str">
        <f>C32</f>
        <v>ค่าควรจะเป็น มีค.63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มีค.63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มีค.63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มีค.63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มีค.63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มีค.63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มีค.63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มีค.63</v>
      </c>
      <c r="AO3" s="5" t="s">
        <v>1578</v>
      </c>
      <c r="AP3" s="5" t="s">
        <v>1579</v>
      </c>
      <c r="AQ3" s="5" t="s">
        <v>1580</v>
      </c>
    </row>
    <row r="4" spans="1:43" s="60" customFormat="1" x14ac:dyDescent="0.4">
      <c r="A4" s="137">
        <v>2</v>
      </c>
      <c r="B4" s="67" t="s">
        <v>1581</v>
      </c>
      <c r="C4" s="6" t="s">
        <v>1582</v>
      </c>
      <c r="D4" s="7">
        <v>64618758.549999997</v>
      </c>
      <c r="E4" s="7">
        <f>D4/12*$D32</f>
        <v>32309379.274999999</v>
      </c>
      <c r="F4" s="7">
        <f>'งบ 4 แถว จ.บึงกาฬ'!E269+'งบ 4 แถว จ.บึงกาฬ'!E250+'งบ 4 แถว จ.บึงกาฬ'!E261</f>
        <v>36186205.769999996</v>
      </c>
      <c r="G4" s="7">
        <f>F4-E4</f>
        <v>3876826.4949999973</v>
      </c>
      <c r="H4" s="18">
        <f>G4/E4*100</f>
        <v>11.999074516419961</v>
      </c>
      <c r="I4" s="7">
        <v>11529284.189999999</v>
      </c>
      <c r="J4" s="7">
        <f>I4/12*$D32</f>
        <v>5764642.0949999997</v>
      </c>
      <c r="K4" s="7">
        <f>'งบ 4 แถว จ.บึงกาฬ'!E1056+'งบ 4 แถว จ.บึงกาฬ'!E1037+'งบ 4 แถว จ.บึงกาฬ'!E1048</f>
        <v>5879132.5700000003</v>
      </c>
      <c r="L4" s="7">
        <f>K4-J4</f>
        <v>114490.47500000056</v>
      </c>
      <c r="M4" s="18">
        <f>L4/J4*100</f>
        <v>1.9860812364969653</v>
      </c>
      <c r="N4" s="7">
        <v>10191165.59</v>
      </c>
      <c r="O4" s="7">
        <f>N4/12*$D32</f>
        <v>5095582.7949999999</v>
      </c>
      <c r="P4" s="7">
        <f>'งบ 4 แถว จ.บึงกาฬ'!E1843+'งบ 4 แถว จ.บึงกาฬ'!E1824+'งบ 4 แถว จ.บึงกาฬ'!E1835</f>
        <v>5193962.38</v>
      </c>
      <c r="Q4" s="7">
        <f>P4-O4</f>
        <v>98379.584999999963</v>
      </c>
      <c r="R4" s="18">
        <f>Q4/O4*100</f>
        <v>1.9306836716799922</v>
      </c>
      <c r="S4" s="7">
        <v>24094559.41</v>
      </c>
      <c r="T4" s="7">
        <f>S4/12*$D32</f>
        <v>12047279.705</v>
      </c>
      <c r="U4" s="7">
        <f>'งบ 4 แถว จ.บึงกาฬ'!E2630+'งบ 4 แถว จ.บึงกาฬ'!E2611+'งบ 4 แถว จ.บึงกาฬ'!E2622</f>
        <v>11004091.280000001</v>
      </c>
      <c r="V4" s="7">
        <f>U4-T4</f>
        <v>-1043188.4249999989</v>
      </c>
      <c r="W4" s="18">
        <f>V4/T4*100</f>
        <v>-8.6591201544614496</v>
      </c>
      <c r="X4" s="7">
        <v>8335522.6100000003</v>
      </c>
      <c r="Y4" s="7">
        <f>X4/12*$D32</f>
        <v>4167761.3049999997</v>
      </c>
      <c r="Z4" s="7">
        <f>'งบ 4 แถว จ.บึงกาฬ'!E3417+'งบ 4 แถว จ.บึงกาฬ'!E3398+'งบ 4 แถว จ.บึงกาฬ'!E3409</f>
        <v>4503717.43</v>
      </c>
      <c r="AA4" s="7">
        <f>Z4-Y4</f>
        <v>335956.125</v>
      </c>
      <c r="AB4" s="18">
        <f>AA4/Y4*100</f>
        <v>8.0608293137363347</v>
      </c>
      <c r="AC4" s="7">
        <v>10748700</v>
      </c>
      <c r="AD4" s="7">
        <f>AC4/12*$D32</f>
        <v>5374350</v>
      </c>
      <c r="AE4" s="7">
        <f>'งบ 4 แถว จ.บึงกาฬ'!E4204+'งบ 4 แถว จ.บึงกาฬ'!E4185+'งบ 4 แถว จ.บึงกาฬ'!E4196</f>
        <v>4833328.08</v>
      </c>
      <c r="AF4" s="7">
        <f>AE4-AD4</f>
        <v>-541021.91999999993</v>
      </c>
      <c r="AG4" s="18">
        <f>AF4/AD4*100</f>
        <v>-10.066741466409891</v>
      </c>
      <c r="AH4" s="7">
        <v>8588209.4800000004</v>
      </c>
      <c r="AI4" s="7">
        <f>AH4/12*$D32</f>
        <v>4294104.74</v>
      </c>
      <c r="AJ4" s="7">
        <f>'งบ 4 แถว จ.บึงกาฬ'!E4991+'งบ 4 แถว จ.บึงกาฬ'!E4972+'งบ 4 แถว จ.บึงกาฬ'!E4983</f>
        <v>3219570.98</v>
      </c>
      <c r="AK4" s="7">
        <f>AJ4-AI4</f>
        <v>-1074533.7600000002</v>
      </c>
      <c r="AL4" s="18">
        <f>AK4/AI4*100</f>
        <v>-25.023464145869905</v>
      </c>
      <c r="AM4" s="7">
        <v>4200000</v>
      </c>
      <c r="AN4" s="7">
        <f>AM4/12*$D32</f>
        <v>2100000</v>
      </c>
      <c r="AO4" s="7">
        <f>'งบ 4 แถว จ.บึงกาฬ'!E5778+'งบ 4 แถว จ.บึงกาฬ'!E5759+'งบ 4 แถว จ.บึงกาฬ'!E5770</f>
        <v>2477788.9</v>
      </c>
      <c r="AP4" s="7">
        <f>AO4-AN4</f>
        <v>377788.89999999991</v>
      </c>
      <c r="AQ4" s="18">
        <f>AP4/AN4*100</f>
        <v>17.989947619047612</v>
      </c>
    </row>
    <row r="5" spans="1:43" s="60" customFormat="1" x14ac:dyDescent="0.4">
      <c r="A5" s="138"/>
      <c r="B5" s="68" t="s">
        <v>1583</v>
      </c>
      <c r="C5" s="6" t="s">
        <v>1584</v>
      </c>
      <c r="D5" s="7">
        <v>61715462.869999997</v>
      </c>
      <c r="E5" s="7">
        <f>D5/12*$D32</f>
        <v>30857731.435000002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25224190.899999999</v>
      </c>
      <c r="G5" s="7">
        <f t="shared" ref="G5:G6" si="0">F5-E5</f>
        <v>-5633540.5350000039</v>
      </c>
      <c r="H5" s="18">
        <f>G5/E5*100</f>
        <v>-18.256496096826581</v>
      </c>
      <c r="I5" s="7">
        <v>4634569.1100000003</v>
      </c>
      <c r="J5" s="7">
        <f>I5/12*$D32</f>
        <v>2317284.5550000002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2346173.79</v>
      </c>
      <c r="L5" s="7">
        <f t="shared" ref="L5:L6" si="1">K5-J5</f>
        <v>28889.23499999987</v>
      </c>
      <c r="M5" s="18">
        <f>L5/J5*100</f>
        <v>1.2466848293475925</v>
      </c>
      <c r="N5" s="7">
        <v>4418246.7</v>
      </c>
      <c r="O5" s="7">
        <f>N5/12*$D32</f>
        <v>2209123.35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1900915.55</v>
      </c>
      <c r="Q5" s="7">
        <f t="shared" ref="Q5:Q6" si="2">P5-O5</f>
        <v>-308207.80000000005</v>
      </c>
      <c r="R5" s="18">
        <f>Q5/O5*100</f>
        <v>-13.951588533976613</v>
      </c>
      <c r="S5" s="7">
        <v>10576356.83</v>
      </c>
      <c r="T5" s="7">
        <f>S5/12*$D32</f>
        <v>5288178.415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6512871.4400000004</v>
      </c>
      <c r="V5" s="7">
        <f t="shared" ref="V5:V6" si="3">U5-T5</f>
        <v>1224693.0250000004</v>
      </c>
      <c r="W5" s="18">
        <f>V5/T5*100</f>
        <v>23.159071591195556</v>
      </c>
      <c r="X5" s="7">
        <v>2886094.54</v>
      </c>
      <c r="Y5" s="7">
        <f>X5/12*$D32</f>
        <v>1443047.27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1556798.61</v>
      </c>
      <c r="AA5" s="7">
        <f t="shared" ref="AA5:AA6" si="4">Z5-Y5</f>
        <v>113751.34000000008</v>
      </c>
      <c r="AB5" s="18">
        <f>AA5/Y5*100</f>
        <v>7.88271752178985</v>
      </c>
      <c r="AC5" s="7">
        <v>3851087.02</v>
      </c>
      <c r="AD5" s="7">
        <f>AC5/12*$D32</f>
        <v>1925543.51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1939964.43</v>
      </c>
      <c r="AF5" s="7">
        <f t="shared" ref="AF5:AF6" si="5">AE5-AD5</f>
        <v>14420.919999999925</v>
      </c>
      <c r="AG5" s="18">
        <f>AF5/AD5*100</f>
        <v>0.74892724703997604</v>
      </c>
      <c r="AH5" s="7">
        <v>2600092.9</v>
      </c>
      <c r="AI5" s="7">
        <f>AH5/12*$D32</f>
        <v>1300046.45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1505442.9100000001</v>
      </c>
      <c r="AK5" s="7">
        <f t="shared" ref="AK5:AK6" si="6">AJ5-AI5</f>
        <v>205396.4600000002</v>
      </c>
      <c r="AL5" s="18">
        <f>AK5/AI5*100</f>
        <v>15.799163176054225</v>
      </c>
      <c r="AM5" s="7">
        <v>1685020</v>
      </c>
      <c r="AN5" s="7">
        <f>AM5/12*$D32</f>
        <v>842510</v>
      </c>
      <c r="AO5" s="7">
        <f>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</f>
        <v>1981220.3299999996</v>
      </c>
      <c r="AP5" s="7">
        <f t="shared" ref="AP5:AP6" si="7">AO5-AN5</f>
        <v>1138710.3299999996</v>
      </c>
      <c r="AQ5" s="18">
        <f>AP5/AN5*100</f>
        <v>135.15689190632747</v>
      </c>
    </row>
    <row r="6" spans="1:43" s="60" customFormat="1" x14ac:dyDescent="0.4">
      <c r="A6" s="139"/>
      <c r="B6" s="69" t="s">
        <v>1585</v>
      </c>
      <c r="C6" s="6" t="s">
        <v>1586</v>
      </c>
      <c r="D6" s="7">
        <v>20909853.399999999</v>
      </c>
      <c r="E6" s="7">
        <f>D6/12*$D32</f>
        <v>10454926.699999999</v>
      </c>
      <c r="F6" s="7">
        <f>'งบ 4 แถว จ.บึงกาฬ'!E252+'งบ 4 แถว จ.บึงกาฬ'!E263+'งบ 4 แถว จ.บึงกาฬ'!E271</f>
        <v>9974967.8499999996</v>
      </c>
      <c r="G6" s="7">
        <f t="shared" si="0"/>
        <v>-479958.84999999963</v>
      </c>
      <c r="H6" s="18">
        <f t="shared" ref="H6:H30" si="8">G6/E6*100</f>
        <v>-4.5907433286930619</v>
      </c>
      <c r="I6" s="7">
        <v>3808062.4</v>
      </c>
      <c r="J6" s="7">
        <f>I6/12*$D32</f>
        <v>1904031.2</v>
      </c>
      <c r="K6" s="7">
        <f>'งบ 4 แถว จ.บึงกาฬ'!E1058+'งบ 4 แถว จ.บึงกาฬ'!E1039+'งบ 4 แถว จ.บึงกาฬ'!E1050</f>
        <v>2358432</v>
      </c>
      <c r="L6" s="7">
        <f t="shared" si="1"/>
        <v>454400.80000000005</v>
      </c>
      <c r="M6" s="18">
        <f t="shared" ref="M6:M7" si="9">L6/J6*100</f>
        <v>23.865197166937183</v>
      </c>
      <c r="N6" s="7">
        <v>4552085</v>
      </c>
      <c r="O6" s="7">
        <f>N6/12*$D32</f>
        <v>2276042.5</v>
      </c>
      <c r="P6" s="7">
        <f>'งบ 4 แถว จ.บึงกาฬ'!E1845+'งบ 4 แถว จ.บึงกาฬ'!E2613+'งบ 4 แถว จ.บึงกาฬ'!E2624</f>
        <v>2391110</v>
      </c>
      <c r="Q6" s="7">
        <f t="shared" si="2"/>
        <v>115067.5</v>
      </c>
      <c r="R6" s="18">
        <f t="shared" ref="R6:R7" si="10">Q6/O6*100</f>
        <v>5.0555954029856647</v>
      </c>
      <c r="S6" s="7">
        <v>9102188.0299999993</v>
      </c>
      <c r="T6" s="7">
        <f>S6/12*$D32</f>
        <v>4551094.0149999997</v>
      </c>
      <c r="U6" s="7">
        <f>'งบ 4 แถว จ.บึงกาฬ'!E2632+'งบ 4 แถว จ.บึงกาฬ'!E4187+'งบ 4 แถว จ.บึงกาฬ'!E4198</f>
        <v>3619582</v>
      </c>
      <c r="V6" s="7">
        <f t="shared" si="3"/>
        <v>-931512.01499999966</v>
      </c>
      <c r="W6" s="18">
        <f t="shared" ref="W6:W7" si="11">V6/T6*100</f>
        <v>-20.467870185274556</v>
      </c>
      <c r="X6" s="7">
        <v>3898920.48</v>
      </c>
      <c r="Y6" s="7">
        <f>X6/12*$D32</f>
        <v>1949460.2399999998</v>
      </c>
      <c r="Z6" s="7">
        <f>+'งบ 4 แถว จ.บึงกาฬ'!E3400+'งบ 4 แถว จ.บึงกาฬ'!E3411+'งบ 4 แถว จ.บึงกาฬ'!E3419</f>
        <v>2003655.8900000001</v>
      </c>
      <c r="AA6" s="7">
        <f t="shared" si="4"/>
        <v>54195.650000000373</v>
      </c>
      <c r="AB6" s="18">
        <f t="shared" ref="AB6:AB7" si="12">AA6/Y6*100</f>
        <v>2.7800336158689944</v>
      </c>
      <c r="AC6" s="7">
        <v>2418500</v>
      </c>
      <c r="AD6" s="7">
        <f>AC6/12*$D32</f>
        <v>1209250</v>
      </c>
      <c r="AE6" s="7">
        <f>'งบ 4 แถว จ.บึงกาฬ'!E4206+'งบ 4 แถว จ.บึงกาฬ'!E4187+'งบ 4 แถว จ.บึงกาฬ'!E4198</f>
        <v>1335023.5</v>
      </c>
      <c r="AF6" s="7">
        <f t="shared" si="5"/>
        <v>125773.5</v>
      </c>
      <c r="AG6" s="18">
        <f t="shared" ref="AG6:AG7" si="13">AF6/AD6*100</f>
        <v>10.400951002687616</v>
      </c>
      <c r="AH6" s="7">
        <v>2499833</v>
      </c>
      <c r="AI6" s="7">
        <f>AH6/12*$D32</f>
        <v>1249916.5</v>
      </c>
      <c r="AJ6" s="7">
        <f>'งบ 4 แถว จ.บึงกาฬ'!E4993+'งบ 4 แถว จ.บึงกาฬ'!E4974+'งบ 4 แถว จ.บึงกาฬ'!E4985</f>
        <v>1947442.5</v>
      </c>
      <c r="AK6" s="7">
        <f t="shared" si="6"/>
        <v>697526</v>
      </c>
      <c r="AL6" s="18">
        <f t="shared" ref="AL6:AL7" si="14">AK6/AI6*100</f>
        <v>55.805807827962909</v>
      </c>
      <c r="AM6" s="7">
        <v>1279000</v>
      </c>
      <c r="AN6" s="7">
        <f>AM6/12*$D32</f>
        <v>639500</v>
      </c>
      <c r="AO6" s="7">
        <f>'งบ 4 แถว จ.บึงกาฬ'!E5780+'งบ 4 แถว จ.บึงกาฬ'!E5761+'งบ 4 แถว จ.บึงกาฬ'!E5772</f>
        <v>843167.7</v>
      </c>
      <c r="AP6" s="7">
        <f t="shared" si="7"/>
        <v>203667.69999999995</v>
      </c>
      <c r="AQ6" s="18">
        <f t="shared" ref="AQ6:AQ7" si="15">AP6/AN6*100</f>
        <v>31.847959343236898</v>
      </c>
    </row>
    <row r="7" spans="1:43" s="10" customFormat="1" x14ac:dyDescent="0.4">
      <c r="A7" s="136" t="s">
        <v>1587</v>
      </c>
      <c r="B7" s="136"/>
      <c r="C7" s="136"/>
      <c r="D7" s="8">
        <v>147244074.81999999</v>
      </c>
      <c r="E7" s="8">
        <f>SUM(E4:E6)</f>
        <v>73622037.409999996</v>
      </c>
      <c r="F7" s="8">
        <f>SUM(F4:F6)</f>
        <v>71385364.519999996</v>
      </c>
      <c r="G7" s="8">
        <f t="shared" ref="G7" si="16">SUM(G4:G6)</f>
        <v>-2236672.8900000062</v>
      </c>
      <c r="H7" s="9">
        <f t="shared" si="8"/>
        <v>-3.0380480745785521</v>
      </c>
      <c r="I7" s="8">
        <v>19971915.699999999</v>
      </c>
      <c r="J7" s="8">
        <f>SUM(J4:J6)</f>
        <v>9985957.8499999996</v>
      </c>
      <c r="K7" s="8">
        <f>SUM(K4:K6)</f>
        <v>10583738.359999999</v>
      </c>
      <c r="L7" s="8">
        <f t="shared" ref="L7" si="17">SUM(L4:L6)</f>
        <v>597780.51000000047</v>
      </c>
      <c r="M7" s="9">
        <f t="shared" si="9"/>
        <v>5.9862110273177294</v>
      </c>
      <c r="N7" s="8">
        <v>19161497.289999999</v>
      </c>
      <c r="O7" s="8">
        <f>SUM(O4:O6)</f>
        <v>9580748.6449999996</v>
      </c>
      <c r="P7" s="8">
        <f>SUM(P4:P6)</f>
        <v>9485987.9299999997</v>
      </c>
      <c r="Q7" s="8">
        <f t="shared" ref="Q7" si="18">SUM(Q4:Q6)</f>
        <v>-94760.715000000084</v>
      </c>
      <c r="R7" s="9">
        <f t="shared" si="10"/>
        <v>-0.9890742207233858</v>
      </c>
      <c r="S7" s="8">
        <v>43773104.270000003</v>
      </c>
      <c r="T7" s="8">
        <f>SUM(T4:T6)</f>
        <v>21886552.135000002</v>
      </c>
      <c r="U7" s="8">
        <f>SUM(U4:U6)</f>
        <v>21136544.720000003</v>
      </c>
      <c r="V7" s="8">
        <f t="shared" ref="V7" si="19">SUM(V4:V6)</f>
        <v>-750007.41499999817</v>
      </c>
      <c r="W7" s="9">
        <f t="shared" si="11"/>
        <v>-3.426795643159434</v>
      </c>
      <c r="X7" s="8">
        <v>15120537.630000001</v>
      </c>
      <c r="Y7" s="8">
        <f>SUM(Y4:Y6)</f>
        <v>7560268.8149999995</v>
      </c>
      <c r="Z7" s="8">
        <f>SUM(Z4:Z6)</f>
        <v>8064171.9299999997</v>
      </c>
      <c r="AA7" s="8">
        <f t="shared" ref="AA7" si="20">SUM(AA4:AA6)</f>
        <v>503903.11500000046</v>
      </c>
      <c r="AB7" s="9">
        <f t="shared" si="12"/>
        <v>6.665148122778759</v>
      </c>
      <c r="AC7" s="8">
        <v>17018287.02</v>
      </c>
      <c r="AD7" s="8">
        <f>SUM(AD4:AD6)</f>
        <v>8509143.5099999998</v>
      </c>
      <c r="AE7" s="8">
        <f>SUM(AE4:AE6)</f>
        <v>8108316.0099999998</v>
      </c>
      <c r="AF7" s="8">
        <f t="shared" ref="AF7" si="21">SUM(AF4:AF6)</f>
        <v>-400827.5</v>
      </c>
      <c r="AG7" s="9">
        <f t="shared" si="13"/>
        <v>-4.710550474662285</v>
      </c>
      <c r="AH7" s="8">
        <v>13688135.380000001</v>
      </c>
      <c r="AI7" s="8">
        <f>SUM(AI4:AI6)</f>
        <v>6844067.6900000004</v>
      </c>
      <c r="AJ7" s="8">
        <f>SUM(AJ4:AJ6)</f>
        <v>6672456.3900000006</v>
      </c>
      <c r="AK7" s="8">
        <f t="shared" ref="AK7" si="22">SUM(AK4:AK6)</f>
        <v>-171611.30000000005</v>
      </c>
      <c r="AL7" s="9">
        <f t="shared" si="14"/>
        <v>-2.5074459776419897</v>
      </c>
      <c r="AM7" s="8">
        <v>7164020</v>
      </c>
      <c r="AN7" s="8">
        <f>SUM(AN4:AN6)</f>
        <v>3582010</v>
      </c>
      <c r="AO7" s="8">
        <f>SUM(AO4:AO6)</f>
        <v>5302176.93</v>
      </c>
      <c r="AP7" s="8">
        <f t="shared" ref="AP7" si="23">SUM(AP4:AP6)</f>
        <v>1720166.9299999995</v>
      </c>
      <c r="AQ7" s="9">
        <f t="shared" si="15"/>
        <v>48.02239329315104</v>
      </c>
    </row>
    <row r="8" spans="1:43" s="15" customFormat="1" x14ac:dyDescent="0.4">
      <c r="A8" s="140">
        <v>3</v>
      </c>
      <c r="B8" s="70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</row>
    <row r="9" spans="1:43" s="60" customFormat="1" x14ac:dyDescent="0.4">
      <c r="A9" s="141"/>
      <c r="C9" s="16" t="s">
        <v>218</v>
      </c>
      <c r="D9" s="7">
        <v>3208933</v>
      </c>
      <c r="E9" s="7">
        <f>D9/12*$D32</f>
        <v>1604466.5</v>
      </c>
      <c r="F9" s="7">
        <f>'งบ 4 แถว จ.บึงกาฬ'!D109</f>
        <v>1326856</v>
      </c>
      <c r="G9" s="7">
        <f>F9-E9</f>
        <v>-277610.5</v>
      </c>
      <c r="H9" s="18">
        <f t="shared" si="8"/>
        <v>-17.302355642825823</v>
      </c>
      <c r="I9" s="7">
        <v>442095.7</v>
      </c>
      <c r="J9" s="7">
        <f>I9/12*$D32</f>
        <v>221047.85</v>
      </c>
      <c r="K9" s="7">
        <f>'งบ 4 แถว จ.บึงกาฬ'!D896</f>
        <v>204487</v>
      </c>
      <c r="L9" s="7">
        <f>K9-J9</f>
        <v>-16560.850000000006</v>
      </c>
      <c r="M9" s="18">
        <f t="shared" ref="M9:M20" si="24">L9/J9*100</f>
        <v>-7.491975153795889</v>
      </c>
      <c r="N9" s="7">
        <v>800000</v>
      </c>
      <c r="O9" s="7">
        <f>N9/12*$D32</f>
        <v>400000</v>
      </c>
      <c r="P9" s="7">
        <f>'งบ 4 แถว จ.บึงกาฬ'!D1683</f>
        <v>323937.2</v>
      </c>
      <c r="Q9" s="7">
        <f>P9-O9</f>
        <v>-76062.799999999988</v>
      </c>
      <c r="R9" s="18">
        <f t="shared" ref="R9:R20" si="25">Q9/O9*100</f>
        <v>-19.015699999999995</v>
      </c>
      <c r="S9" s="7">
        <v>1744172</v>
      </c>
      <c r="T9" s="7">
        <f>S9/12*$D32</f>
        <v>872086</v>
      </c>
      <c r="U9" s="7">
        <f>'งบ 4 แถว จ.บึงกาฬ'!D2470</f>
        <v>381175</v>
      </c>
      <c r="V9" s="7">
        <f>U9-T9</f>
        <v>-490911</v>
      </c>
      <c r="W9" s="18">
        <f t="shared" ref="W9:W20" si="26">V9/T9*100</f>
        <v>-56.291581334868347</v>
      </c>
      <c r="X9" s="7">
        <v>416960.68</v>
      </c>
      <c r="Y9" s="7">
        <f>X9/12*$D32</f>
        <v>208480.34000000003</v>
      </c>
      <c r="Z9" s="7">
        <f>'งบ 4 แถว จ.บึงกาฬ'!D3257</f>
        <v>252374.55</v>
      </c>
      <c r="AA9" s="7">
        <f>Z9-Y9</f>
        <v>43894.209999999963</v>
      </c>
      <c r="AB9" s="18">
        <f t="shared" ref="AB9:AB20" si="27">AA9/Y9*100</f>
        <v>21.054364166904158</v>
      </c>
      <c r="AC9" s="7">
        <v>630000</v>
      </c>
      <c r="AD9" s="7">
        <f>AC9/12*$D32</f>
        <v>315000</v>
      </c>
      <c r="AE9" s="7">
        <f>'งบ 4 แถว จ.บึงกาฬ'!D4044</f>
        <v>182074</v>
      </c>
      <c r="AF9" s="7">
        <f>AE9-AD9</f>
        <v>-132926</v>
      </c>
      <c r="AG9" s="18">
        <f t="shared" ref="AG9:AG20" si="28">AF9/AD9*100</f>
        <v>-42.198730158730157</v>
      </c>
      <c r="AH9" s="7">
        <v>620000</v>
      </c>
      <c r="AI9" s="7">
        <f>AH9/12*$D32</f>
        <v>310000</v>
      </c>
      <c r="AJ9" s="7">
        <f>'งบ 4 แถว จ.บึงกาฬ'!D4831</f>
        <v>355036</v>
      </c>
      <c r="AK9" s="7">
        <f>AJ9-AI9</f>
        <v>45036</v>
      </c>
      <c r="AL9" s="18">
        <f t="shared" ref="AL9:AL20" si="29">AK9/AI9*100</f>
        <v>14.527741935483871</v>
      </c>
      <c r="AM9" s="7">
        <v>176160</v>
      </c>
      <c r="AN9" s="7">
        <f>AM9/12*$D32</f>
        <v>88080</v>
      </c>
      <c r="AO9" s="7">
        <f>'งบ 4 แถว จ.บึงกาฬ'!D5618</f>
        <v>56556</v>
      </c>
      <c r="AP9" s="7">
        <f>AO9-AN9</f>
        <v>-31524</v>
      </c>
      <c r="AQ9" s="18">
        <f t="shared" ref="AQ9:AQ20" si="30">AP9/AN9*100</f>
        <v>-35.790190735694821</v>
      </c>
    </row>
    <row r="10" spans="1:43" s="60" customFormat="1" x14ac:dyDescent="0.4">
      <c r="A10" s="141"/>
      <c r="B10" s="63"/>
      <c r="C10" s="16" t="s">
        <v>220</v>
      </c>
      <c r="D10" s="7">
        <v>173500</v>
      </c>
      <c r="E10" s="7">
        <f>D10/12*$D32</f>
        <v>86750</v>
      </c>
      <c r="F10" s="7">
        <f>'งบ 4 แถว จ.บึงกาฬ'!D110</f>
        <v>2520</v>
      </c>
      <c r="G10" s="7">
        <f t="shared" ref="G10:G19" si="31">F10-E10</f>
        <v>-84230</v>
      </c>
      <c r="H10" s="18">
        <f t="shared" si="8"/>
        <v>-97.095100864553316</v>
      </c>
      <c r="I10" s="7">
        <v>50000</v>
      </c>
      <c r="J10" s="7">
        <f>I10/12*$D32</f>
        <v>25000</v>
      </c>
      <c r="K10" s="7">
        <f>'งบ 4 แถว จ.บึงกาฬ'!D897</f>
        <v>0</v>
      </c>
      <c r="L10" s="7">
        <f t="shared" ref="L10:L19" si="32">K10-J10</f>
        <v>-25000</v>
      </c>
      <c r="M10" s="18">
        <f t="shared" si="24"/>
        <v>-100</v>
      </c>
      <c r="N10" s="7">
        <v>110000</v>
      </c>
      <c r="O10" s="7">
        <f>N10/12*$D32</f>
        <v>55000</v>
      </c>
      <c r="P10" s="7">
        <f>'งบ 4 แถว จ.บึงกาฬ'!D1684</f>
        <v>90070</v>
      </c>
      <c r="Q10" s="7">
        <f t="shared" ref="Q10:Q19" si="33">P10-O10</f>
        <v>35070</v>
      </c>
      <c r="R10" s="18">
        <f t="shared" si="25"/>
        <v>63.763636363636365</v>
      </c>
      <c r="S10" s="7">
        <v>91019</v>
      </c>
      <c r="T10" s="7">
        <f>S10/12*$D32</f>
        <v>45509.5</v>
      </c>
      <c r="U10" s="7">
        <f>'งบ 4 แถว จ.บึงกาฬ'!D2471</f>
        <v>3200</v>
      </c>
      <c r="V10" s="7">
        <f t="shared" ref="V10:V19" si="34">U10-T10</f>
        <v>-42309.5</v>
      </c>
      <c r="W10" s="18">
        <f t="shared" si="26"/>
        <v>-92.968501082191636</v>
      </c>
      <c r="X10" s="7">
        <v>0</v>
      </c>
      <c r="Y10" s="7">
        <f>X10/12*$D32</f>
        <v>0</v>
      </c>
      <c r="Z10" s="7">
        <f>'งบ 4 แถว จ.บึงกาฬ'!D3258</f>
        <v>6500</v>
      </c>
      <c r="AA10" s="7">
        <f t="shared" ref="AA10:AA19" si="35">Z10-Y10</f>
        <v>6500</v>
      </c>
      <c r="AB10" s="18" t="e">
        <f t="shared" si="27"/>
        <v>#DIV/0!</v>
      </c>
      <c r="AC10" s="7">
        <v>90000</v>
      </c>
      <c r="AD10" s="7">
        <f>AC10/12*$D32</f>
        <v>45000</v>
      </c>
      <c r="AE10" s="7">
        <f>'งบ 4 แถว จ.บึงกาฬ'!D4045</f>
        <v>20860</v>
      </c>
      <c r="AF10" s="7">
        <f t="shared" ref="AF10:AF19" si="36">AE10-AD10</f>
        <v>-24140</v>
      </c>
      <c r="AG10" s="18">
        <f t="shared" si="28"/>
        <v>-53.644444444444439</v>
      </c>
      <c r="AH10" s="7">
        <v>35000</v>
      </c>
      <c r="AI10" s="7">
        <f>AH10/12*$D32</f>
        <v>17500</v>
      </c>
      <c r="AJ10" s="7">
        <f>'งบ 4 แถว จ.บึงกาฬ'!D4832</f>
        <v>18250</v>
      </c>
      <c r="AK10" s="7">
        <f t="shared" ref="AK10:AK19" si="37">AJ10-AI10</f>
        <v>750</v>
      </c>
      <c r="AL10" s="18">
        <f t="shared" si="29"/>
        <v>4.2857142857142856</v>
      </c>
      <c r="AM10" s="7">
        <v>0</v>
      </c>
      <c r="AN10" s="7">
        <f>AM10/12*$D32</f>
        <v>0</v>
      </c>
      <c r="AO10" s="7">
        <f>'งบ 4 แถว จ.บึงกาฬ'!D5619</f>
        <v>0</v>
      </c>
      <c r="AP10" s="7">
        <f t="shared" ref="AP10:AP19" si="38">AO10-AN10</f>
        <v>0</v>
      </c>
      <c r="AQ10" s="18" t="e">
        <f t="shared" si="30"/>
        <v>#DIV/0!</v>
      </c>
    </row>
    <row r="11" spans="1:43" s="60" customFormat="1" x14ac:dyDescent="0.4">
      <c r="A11" s="141"/>
      <c r="B11" s="63"/>
      <c r="C11" s="16" t="s">
        <v>222</v>
      </c>
      <c r="D11" s="7">
        <v>1868800</v>
      </c>
      <c r="E11" s="7">
        <f>D11/12*$D32</f>
        <v>934400</v>
      </c>
      <c r="F11" s="7">
        <f>'งบ 4 แถว จ.บึงกาฬ'!D111</f>
        <v>744980.53</v>
      </c>
      <c r="G11" s="7">
        <f t="shared" si="31"/>
        <v>-189419.46999999997</v>
      </c>
      <c r="H11" s="18">
        <f t="shared" si="8"/>
        <v>-20.271775470890407</v>
      </c>
      <c r="I11" s="7">
        <v>815000</v>
      </c>
      <c r="J11" s="7">
        <f>I11/12*$D32</f>
        <v>407500</v>
      </c>
      <c r="K11" s="7">
        <f>'งบ 4 แถว จ.บึงกาฬ'!D898</f>
        <v>445302.2</v>
      </c>
      <c r="L11" s="7">
        <f t="shared" si="32"/>
        <v>37802.200000000012</v>
      </c>
      <c r="M11" s="18">
        <f t="shared" si="24"/>
        <v>9.2766134969325176</v>
      </c>
      <c r="N11" s="7">
        <v>1140000</v>
      </c>
      <c r="O11" s="7">
        <f>N11/12*$D32</f>
        <v>570000</v>
      </c>
      <c r="P11" s="7">
        <f>'งบ 4 แถว จ.บึงกาฬ'!D1685</f>
        <v>420541.1</v>
      </c>
      <c r="Q11" s="7">
        <f t="shared" si="33"/>
        <v>-149458.90000000002</v>
      </c>
      <c r="R11" s="18">
        <f t="shared" si="25"/>
        <v>-26.220859649122811</v>
      </c>
      <c r="S11" s="7">
        <v>1257172</v>
      </c>
      <c r="T11" s="7">
        <f>S11/12*$D32</f>
        <v>628586</v>
      </c>
      <c r="U11" s="7">
        <f>'งบ 4 แถว จ.บึงกาฬ'!D2472</f>
        <v>461646</v>
      </c>
      <c r="V11" s="7">
        <f t="shared" si="34"/>
        <v>-166940</v>
      </c>
      <c r="W11" s="18">
        <f t="shared" si="26"/>
        <v>-26.558020700429218</v>
      </c>
      <c r="X11" s="7">
        <v>711624.1</v>
      </c>
      <c r="Y11" s="7">
        <f>X11/12*$D32</f>
        <v>355812.05</v>
      </c>
      <c r="Z11" s="7">
        <f>'งบ 4 แถว จ.บึงกาฬ'!D3259</f>
        <v>309617.8</v>
      </c>
      <c r="AA11" s="7">
        <f t="shared" si="35"/>
        <v>-46194.25</v>
      </c>
      <c r="AB11" s="18">
        <f t="shared" si="27"/>
        <v>-12.982767165979906</v>
      </c>
      <c r="AC11" s="7">
        <v>765000</v>
      </c>
      <c r="AD11" s="7">
        <f>AC11/12*$D32</f>
        <v>382500</v>
      </c>
      <c r="AE11" s="7">
        <f>'งบ 4 แถว จ.บึงกาฬ'!D4046</f>
        <v>292204.7</v>
      </c>
      <c r="AF11" s="7">
        <f t="shared" si="36"/>
        <v>-90295.299999999988</v>
      </c>
      <c r="AG11" s="18">
        <f t="shared" si="28"/>
        <v>-23.606614379084963</v>
      </c>
      <c r="AH11" s="7">
        <v>600000</v>
      </c>
      <c r="AI11" s="7">
        <f>AH11/12*$D32</f>
        <v>300000</v>
      </c>
      <c r="AJ11" s="7">
        <f>'งบ 4 แถว จ.บึงกาฬ'!D4833</f>
        <v>215469</v>
      </c>
      <c r="AK11" s="7">
        <f t="shared" si="37"/>
        <v>-84531</v>
      </c>
      <c r="AL11" s="18">
        <f t="shared" si="29"/>
        <v>-28.177000000000003</v>
      </c>
      <c r="AM11" s="7">
        <v>500000</v>
      </c>
      <c r="AN11" s="7">
        <f>AM11/12*$D32</f>
        <v>250000</v>
      </c>
      <c r="AO11" s="7">
        <f>'งบ 4 แถว จ.บึงกาฬ'!D5620</f>
        <v>155039.79999999999</v>
      </c>
      <c r="AP11" s="7">
        <f t="shared" si="38"/>
        <v>-94960.200000000012</v>
      </c>
      <c r="AQ11" s="18">
        <f t="shared" si="30"/>
        <v>-37.984080000000006</v>
      </c>
    </row>
    <row r="12" spans="1:43" s="60" customFormat="1" x14ac:dyDescent="0.4">
      <c r="A12" s="141"/>
      <c r="B12" s="63"/>
      <c r="C12" s="16" t="s">
        <v>224</v>
      </c>
      <c r="D12" s="7">
        <v>999150</v>
      </c>
      <c r="E12" s="7">
        <f>D12/12*$D32</f>
        <v>499575</v>
      </c>
      <c r="F12" s="7">
        <f>'งบ 4 แถว จ.บึงกาฬ'!D112</f>
        <v>175683</v>
      </c>
      <c r="G12" s="7">
        <f t="shared" si="31"/>
        <v>-323892</v>
      </c>
      <c r="H12" s="18">
        <f t="shared" si="8"/>
        <v>-64.833508482209879</v>
      </c>
      <c r="I12" s="7">
        <v>73220</v>
      </c>
      <c r="J12" s="7">
        <f>I12/12*$D32</f>
        <v>36610</v>
      </c>
      <c r="K12" s="7">
        <f>'งบ 4 แถว จ.บึงกาฬ'!D899</f>
        <v>30073</v>
      </c>
      <c r="L12" s="7">
        <f t="shared" si="32"/>
        <v>-6537</v>
      </c>
      <c r="M12" s="18">
        <f t="shared" si="24"/>
        <v>-17.855777110079213</v>
      </c>
      <c r="N12" s="7">
        <v>200000</v>
      </c>
      <c r="O12" s="7">
        <f>N12/12*$D32</f>
        <v>100000</v>
      </c>
      <c r="P12" s="7">
        <f>'งบ 4 แถว จ.บึงกาฬ'!D1686</f>
        <v>99355</v>
      </c>
      <c r="Q12" s="7">
        <f t="shared" si="33"/>
        <v>-645</v>
      </c>
      <c r="R12" s="18">
        <f t="shared" si="25"/>
        <v>-0.64500000000000002</v>
      </c>
      <c r="S12" s="7">
        <v>251244</v>
      </c>
      <c r="T12" s="7">
        <f>S12/12*$D32</f>
        <v>125622</v>
      </c>
      <c r="U12" s="7">
        <f>'งบ 4 แถว จ.บึงกาฬ'!D2473</f>
        <v>67920</v>
      </c>
      <c r="V12" s="7">
        <f t="shared" si="34"/>
        <v>-57702</v>
      </c>
      <c r="W12" s="18">
        <f t="shared" si="26"/>
        <v>-45.933037206858671</v>
      </c>
      <c r="X12" s="7">
        <v>152695.6</v>
      </c>
      <c r="Y12" s="7">
        <f>X12/12*$D32</f>
        <v>76347.8</v>
      </c>
      <c r="Z12" s="7">
        <f>'งบ 4 แถว จ.บึงกาฬ'!D3260</f>
        <v>61614</v>
      </c>
      <c r="AA12" s="7">
        <f t="shared" si="35"/>
        <v>-14733.800000000003</v>
      </c>
      <c r="AB12" s="18">
        <f t="shared" si="27"/>
        <v>-19.298263997128931</v>
      </c>
      <c r="AC12" s="7">
        <v>207000</v>
      </c>
      <c r="AD12" s="7">
        <f>AC12/12*$D32</f>
        <v>103500</v>
      </c>
      <c r="AE12" s="7">
        <f>'งบ 4 แถว จ.บึงกาฬ'!D4047</f>
        <v>227609.60000000001</v>
      </c>
      <c r="AF12" s="7">
        <f t="shared" si="36"/>
        <v>124109.6</v>
      </c>
      <c r="AG12" s="18">
        <f t="shared" si="28"/>
        <v>119.91265700483092</v>
      </c>
      <c r="AH12" s="7">
        <v>261043</v>
      </c>
      <c r="AI12" s="7">
        <f>AH12/12*$D32</f>
        <v>130521.5</v>
      </c>
      <c r="AJ12" s="7">
        <f>'งบ 4 แถว จ.บึงกาฬ'!D4834</f>
        <v>34590</v>
      </c>
      <c r="AK12" s="7">
        <f t="shared" si="37"/>
        <v>-95931.5</v>
      </c>
      <c r="AL12" s="18">
        <f t="shared" si="29"/>
        <v>-73.498619001467191</v>
      </c>
      <c r="AM12" s="7">
        <v>35000</v>
      </c>
      <c r="AN12" s="7">
        <f>AM12/12*$D32</f>
        <v>17500</v>
      </c>
      <c r="AO12" s="7">
        <f>'งบ 4 แถว จ.บึงกาฬ'!D5621</f>
        <v>20957</v>
      </c>
      <c r="AP12" s="7">
        <f t="shared" si="38"/>
        <v>3457</v>
      </c>
      <c r="AQ12" s="18">
        <f t="shared" si="30"/>
        <v>19.754285714285714</v>
      </c>
    </row>
    <row r="13" spans="1:43" s="60" customFormat="1" x14ac:dyDescent="0.4">
      <c r="A13" s="141"/>
      <c r="B13" s="63"/>
      <c r="C13" s="16" t="s">
        <v>226</v>
      </c>
      <c r="D13" s="7">
        <v>82560</v>
      </c>
      <c r="E13" s="7">
        <f>D13/12*$D32</f>
        <v>41280</v>
      </c>
      <c r="F13" s="7">
        <f>'งบ 4 แถว จ.บึงกาฬ'!D113</f>
        <v>59628</v>
      </c>
      <c r="G13" s="7">
        <f t="shared" si="31"/>
        <v>18348</v>
      </c>
      <c r="H13" s="18">
        <f t="shared" si="8"/>
        <v>44.447674418604649</v>
      </c>
      <c r="I13" s="7">
        <v>0</v>
      </c>
      <c r="J13" s="7">
        <f>I13/12*$D32</f>
        <v>0</v>
      </c>
      <c r="K13" s="7">
        <f>'งบ 4 แถว จ.บึงกาฬ'!D900</f>
        <v>0</v>
      </c>
      <c r="L13" s="7">
        <f t="shared" si="32"/>
        <v>0</v>
      </c>
      <c r="M13" s="18" t="e">
        <f t="shared" si="24"/>
        <v>#DIV/0!</v>
      </c>
      <c r="N13" s="7">
        <v>5000</v>
      </c>
      <c r="O13" s="7">
        <f>N13/12*$D32</f>
        <v>2500</v>
      </c>
      <c r="P13" s="7">
        <f>'งบ 4 แถว จ.บึงกาฬ'!D1687</f>
        <v>13380</v>
      </c>
      <c r="Q13" s="7">
        <f t="shared" si="33"/>
        <v>10880</v>
      </c>
      <c r="R13" s="18">
        <f t="shared" si="25"/>
        <v>435.20000000000005</v>
      </c>
      <c r="S13" s="7">
        <v>38800</v>
      </c>
      <c r="T13" s="7">
        <f>S13/12*$D32</f>
        <v>19400</v>
      </c>
      <c r="U13" s="7">
        <f>'งบ 4 แถว จ.บึงกาฬ'!D2474</f>
        <v>0</v>
      </c>
      <c r="V13" s="7">
        <f t="shared" si="34"/>
        <v>-19400</v>
      </c>
      <c r="W13" s="18">
        <f t="shared" si="26"/>
        <v>-100</v>
      </c>
      <c r="X13" s="7">
        <v>0</v>
      </c>
      <c r="Y13" s="7">
        <f>X13/12*$D32</f>
        <v>0</v>
      </c>
      <c r="Z13" s="7">
        <f>'งบ 4 แถว จ.บึงกาฬ'!D3261</f>
        <v>0</v>
      </c>
      <c r="AA13" s="7">
        <f t="shared" si="35"/>
        <v>0</v>
      </c>
      <c r="AB13" s="18" t="e">
        <f>AA13/Y13*100</f>
        <v>#DIV/0!</v>
      </c>
      <c r="AC13" s="7">
        <v>56050</v>
      </c>
      <c r="AD13" s="7">
        <f>AC13/12*$D32</f>
        <v>28025</v>
      </c>
      <c r="AE13" s="7">
        <f>'งบ 4 แถว จ.บึงกาฬ'!D4048</f>
        <v>0</v>
      </c>
      <c r="AF13" s="7">
        <f t="shared" si="36"/>
        <v>-28025</v>
      </c>
      <c r="AG13" s="18">
        <f t="shared" si="28"/>
        <v>-100</v>
      </c>
      <c r="AH13" s="7">
        <v>30000</v>
      </c>
      <c r="AI13" s="7">
        <f>AH13/12*$D32</f>
        <v>15000</v>
      </c>
      <c r="AJ13" s="7">
        <f>'งบ 4 แถว จ.บึงกาฬ'!D4835</f>
        <v>8400</v>
      </c>
      <c r="AK13" s="7">
        <f t="shared" si="37"/>
        <v>-6600</v>
      </c>
      <c r="AL13" s="18">
        <f t="shared" si="29"/>
        <v>-44</v>
      </c>
      <c r="AM13" s="7">
        <v>35000</v>
      </c>
      <c r="AN13" s="7">
        <f>AM13/12*$D32</f>
        <v>17500</v>
      </c>
      <c r="AO13" s="7">
        <f>'งบ 4 แถว จ.บึงกาฬ'!D5622</f>
        <v>0</v>
      </c>
      <c r="AP13" s="7">
        <f t="shared" si="38"/>
        <v>-17500</v>
      </c>
      <c r="AQ13" s="18">
        <f t="shared" si="30"/>
        <v>-100</v>
      </c>
    </row>
    <row r="14" spans="1:43" s="60" customFormat="1" x14ac:dyDescent="0.4">
      <c r="A14" s="141"/>
      <c r="B14" s="63"/>
      <c r="C14" s="16" t="s">
        <v>228</v>
      </c>
      <c r="D14" s="7">
        <v>1532320</v>
      </c>
      <c r="E14" s="7">
        <f>D14/12*$D32</f>
        <v>766160</v>
      </c>
      <c r="F14" s="7">
        <f>'งบ 4 แถว จ.บึงกาฬ'!D114</f>
        <v>280210</v>
      </c>
      <c r="G14" s="7">
        <f t="shared" si="31"/>
        <v>-485950</v>
      </c>
      <c r="H14" s="18">
        <f t="shared" si="8"/>
        <v>-63.426699383940687</v>
      </c>
      <c r="I14" s="7">
        <v>262301</v>
      </c>
      <c r="J14" s="7">
        <f>I14/12*$D32</f>
        <v>131150.5</v>
      </c>
      <c r="K14" s="7">
        <f>'งบ 4 แถว จ.บึงกาฬ'!D901</f>
        <v>151250</v>
      </c>
      <c r="L14" s="7">
        <f t="shared" si="32"/>
        <v>20099.5</v>
      </c>
      <c r="M14" s="18">
        <f t="shared" si="24"/>
        <v>15.325522967888036</v>
      </c>
      <c r="N14" s="7">
        <v>100000</v>
      </c>
      <c r="O14" s="7">
        <f>N14/12*$D32</f>
        <v>50000</v>
      </c>
      <c r="P14" s="7">
        <f>'งบ 4 แถว จ.บึงกาฬ'!D1688</f>
        <v>85283</v>
      </c>
      <c r="Q14" s="7">
        <f t="shared" si="33"/>
        <v>35283</v>
      </c>
      <c r="R14" s="18">
        <f t="shared" si="25"/>
        <v>70.566000000000003</v>
      </c>
      <c r="S14" s="7">
        <v>671440</v>
      </c>
      <c r="T14" s="7">
        <f>S14/12*$D32</f>
        <v>335720</v>
      </c>
      <c r="U14" s="7">
        <f>'งบ 4 แถว จ.บึงกาฬ'!D2475</f>
        <v>297020</v>
      </c>
      <c r="V14" s="7">
        <f t="shared" si="34"/>
        <v>-38700</v>
      </c>
      <c r="W14" s="18">
        <f t="shared" si="26"/>
        <v>-11.527463362325747</v>
      </c>
      <c r="X14" s="7">
        <v>737660</v>
      </c>
      <c r="Y14" s="7">
        <f>X14/12*$D32</f>
        <v>368830</v>
      </c>
      <c r="Z14" s="7">
        <f>'งบ 4 แถว จ.บึงกาฬ'!D3262</f>
        <v>144100</v>
      </c>
      <c r="AA14" s="7">
        <f t="shared" si="35"/>
        <v>-224730</v>
      </c>
      <c r="AB14" s="18">
        <f t="shared" si="27"/>
        <v>-60.930509991052787</v>
      </c>
      <c r="AC14" s="7">
        <v>421515</v>
      </c>
      <c r="AD14" s="7">
        <f>AC14/12*$D32</f>
        <v>210757.5</v>
      </c>
      <c r="AE14" s="7">
        <f>'งบ 4 แถว จ.บึงกาฬ'!D4049</f>
        <v>175070</v>
      </c>
      <c r="AF14" s="7">
        <f t="shared" si="36"/>
        <v>-35687.5</v>
      </c>
      <c r="AG14" s="18">
        <f t="shared" si="28"/>
        <v>-16.932967984531984</v>
      </c>
      <c r="AH14" s="7">
        <v>800000</v>
      </c>
      <c r="AI14" s="7">
        <f>AH14/12*$D32</f>
        <v>400000</v>
      </c>
      <c r="AJ14" s="7">
        <f>'งบ 4 แถว จ.บึงกาฬ'!D4836</f>
        <v>166130</v>
      </c>
      <c r="AK14" s="7">
        <f t="shared" si="37"/>
        <v>-233870</v>
      </c>
      <c r="AL14" s="18">
        <f t="shared" si="29"/>
        <v>-58.467499999999994</v>
      </c>
      <c r="AM14" s="7">
        <v>340000</v>
      </c>
      <c r="AN14" s="7">
        <f>AM14/12*$D32</f>
        <v>170000</v>
      </c>
      <c r="AO14" s="7">
        <f>'งบ 4 แถว จ.บึงกาฬ'!D5623</f>
        <v>110520</v>
      </c>
      <c r="AP14" s="7">
        <f t="shared" si="38"/>
        <v>-59480</v>
      </c>
      <c r="AQ14" s="18">
        <f t="shared" si="30"/>
        <v>-34.988235294117651</v>
      </c>
    </row>
    <row r="15" spans="1:43" s="60" customFormat="1" x14ac:dyDescent="0.4">
      <c r="A15" s="141"/>
      <c r="B15" s="63"/>
      <c r="C15" s="16" t="s">
        <v>230</v>
      </c>
      <c r="D15" s="7">
        <v>6321917</v>
      </c>
      <c r="E15" s="7">
        <f>D15/12*$D32</f>
        <v>3160958.5</v>
      </c>
      <c r="F15" s="7">
        <f>'งบ 4 แถว จ.บึงกาฬ'!D115</f>
        <v>1935100.3900000001</v>
      </c>
      <c r="G15" s="7">
        <f t="shared" si="31"/>
        <v>-1225858.1099999999</v>
      </c>
      <c r="H15" s="18">
        <f t="shared" si="8"/>
        <v>-38.781214938443512</v>
      </c>
      <c r="I15" s="7">
        <v>450524.6</v>
      </c>
      <c r="J15" s="7">
        <f>I15/12*$D32</f>
        <v>225262.3</v>
      </c>
      <c r="K15" s="7">
        <f>'งบ 4 แถว จ.บึงกาฬ'!D902</f>
        <v>307882.90000000002</v>
      </c>
      <c r="L15" s="7">
        <f t="shared" si="32"/>
        <v>82620.600000000035</v>
      </c>
      <c r="M15" s="18">
        <f t="shared" si="24"/>
        <v>36.677508841914531</v>
      </c>
      <c r="N15" s="7">
        <v>650000</v>
      </c>
      <c r="O15" s="7">
        <f>N15/12*$D32</f>
        <v>325000</v>
      </c>
      <c r="P15" s="7">
        <f>'งบ 4 แถว จ.บึงกาฬ'!D1689</f>
        <v>459643.5</v>
      </c>
      <c r="Q15" s="7">
        <f t="shared" si="33"/>
        <v>134643.5</v>
      </c>
      <c r="R15" s="18">
        <f t="shared" si="25"/>
        <v>41.428769230769227</v>
      </c>
      <c r="S15" s="7">
        <v>1918454</v>
      </c>
      <c r="T15" s="7">
        <f>S15/12*$D32</f>
        <v>959227</v>
      </c>
      <c r="U15" s="7">
        <f>'งบ 4 แถว จ.บึงกาฬ'!D2476</f>
        <v>994846.71999999997</v>
      </c>
      <c r="V15" s="7">
        <f t="shared" si="34"/>
        <v>35619.719999999972</v>
      </c>
      <c r="W15" s="18">
        <f t="shared" si="26"/>
        <v>3.713377542542065</v>
      </c>
      <c r="X15" s="7">
        <v>777589.85</v>
      </c>
      <c r="Y15" s="7">
        <f>X15/12*$D32</f>
        <v>388794.92499999999</v>
      </c>
      <c r="Z15" s="7">
        <f>'งบ 4 แถว จ.บึงกาฬ'!D3263</f>
        <v>1247052.96</v>
      </c>
      <c r="AA15" s="7">
        <f t="shared" si="35"/>
        <v>858258.03499999992</v>
      </c>
      <c r="AB15" s="18">
        <f t="shared" si="27"/>
        <v>220.74826079584241</v>
      </c>
      <c r="AC15" s="7">
        <v>1078920</v>
      </c>
      <c r="AD15" s="7">
        <f>AC15/12*$D32</f>
        <v>539460</v>
      </c>
      <c r="AE15" s="7">
        <f>'งบ 4 แถว จ.บึงกาฬ'!D4050</f>
        <v>884475</v>
      </c>
      <c r="AF15" s="7">
        <f t="shared" si="36"/>
        <v>345015</v>
      </c>
      <c r="AG15" s="18">
        <f t="shared" si="28"/>
        <v>63.955622288955624</v>
      </c>
      <c r="AH15" s="7">
        <v>480000</v>
      </c>
      <c r="AI15" s="7">
        <f>AH15/12*$D32</f>
        <v>240000</v>
      </c>
      <c r="AJ15" s="7">
        <f>'งบ 4 แถว จ.บึงกาฬ'!D4837</f>
        <v>289990</v>
      </c>
      <c r="AK15" s="7">
        <f t="shared" si="37"/>
        <v>49990</v>
      </c>
      <c r="AL15" s="18">
        <f t="shared" si="29"/>
        <v>20.829166666666669</v>
      </c>
      <c r="AM15" s="7">
        <v>319220</v>
      </c>
      <c r="AN15" s="7">
        <f>AM15/12*$D32</f>
        <v>159610</v>
      </c>
      <c r="AO15" s="7">
        <f>'งบ 4 แถว จ.บึงกาฬ'!D5624</f>
        <v>134721.4</v>
      </c>
      <c r="AP15" s="7">
        <f t="shared" si="38"/>
        <v>-24888.600000000006</v>
      </c>
      <c r="AQ15" s="18">
        <f t="shared" si="30"/>
        <v>-15.593383873190906</v>
      </c>
    </row>
    <row r="16" spans="1:43" s="60" customFormat="1" x14ac:dyDescent="0.4">
      <c r="A16" s="141"/>
      <c r="B16" s="63"/>
      <c r="C16" s="16" t="s">
        <v>214</v>
      </c>
      <c r="D16" s="7">
        <v>5667300</v>
      </c>
      <c r="E16" s="7">
        <f>D16/12*$D32</f>
        <v>2833650</v>
      </c>
      <c r="F16" s="7">
        <f>'งบ 4 แถว จ.บึงกาฬ'!D107</f>
        <v>2180755.77</v>
      </c>
      <c r="G16" s="7">
        <f t="shared" si="31"/>
        <v>-652894.23</v>
      </c>
      <c r="H16" s="18">
        <f t="shared" si="8"/>
        <v>-23.040750621989307</v>
      </c>
      <c r="I16" s="7">
        <v>768000</v>
      </c>
      <c r="J16" s="7">
        <f>I16/12*$D32</f>
        <v>384000</v>
      </c>
      <c r="K16" s="7">
        <f>'งบ 4 แถว จ.บึงกาฬ'!D894</f>
        <v>94678</v>
      </c>
      <c r="L16" s="7">
        <f t="shared" si="32"/>
        <v>-289322</v>
      </c>
      <c r="M16" s="18">
        <f t="shared" si="24"/>
        <v>-75.34427083333334</v>
      </c>
      <c r="N16" s="7">
        <v>650000</v>
      </c>
      <c r="O16" s="7">
        <f>N16/12*$D32</f>
        <v>325000</v>
      </c>
      <c r="P16" s="7">
        <f>'งบ 4 แถว จ.บึงกาฬ'!D1681</f>
        <v>505002</v>
      </c>
      <c r="Q16" s="7">
        <f t="shared" si="33"/>
        <v>180002</v>
      </c>
      <c r="R16" s="18">
        <f t="shared" si="25"/>
        <v>55.385230769230766</v>
      </c>
      <c r="S16" s="7">
        <v>2975172</v>
      </c>
      <c r="T16" s="7">
        <f>S16/12*$D32</f>
        <v>1487586</v>
      </c>
      <c r="U16" s="7">
        <f>'งบ 4 แถว จ.บึงกาฬ'!D2468</f>
        <v>1203757</v>
      </c>
      <c r="V16" s="7">
        <f t="shared" si="34"/>
        <v>-283829</v>
      </c>
      <c r="W16" s="18">
        <f t="shared" si="26"/>
        <v>-19.079838073227361</v>
      </c>
      <c r="X16" s="7">
        <v>682503.26</v>
      </c>
      <c r="Y16" s="7">
        <f>X16/12*$D32</f>
        <v>341251.63</v>
      </c>
      <c r="Z16" s="7">
        <f>'งบ 4 แถว จ.บึงกาฬ'!D3255</f>
        <v>319790</v>
      </c>
      <c r="AA16" s="7">
        <f t="shared" si="35"/>
        <v>-21461.630000000005</v>
      </c>
      <c r="AB16" s="18">
        <f t="shared" si="27"/>
        <v>-6.289092304115881</v>
      </c>
      <c r="AC16" s="7">
        <v>720000</v>
      </c>
      <c r="AD16" s="7">
        <f>AC16/12*$D32</f>
        <v>360000</v>
      </c>
      <c r="AE16" s="7">
        <f>'งบ 4 แถว จ.บึงกาฬ'!D4042</f>
        <v>97416</v>
      </c>
      <c r="AF16" s="7">
        <f t="shared" si="36"/>
        <v>-262584</v>
      </c>
      <c r="AG16" s="18">
        <f t="shared" si="28"/>
        <v>-72.94</v>
      </c>
      <c r="AH16" s="7">
        <v>552000</v>
      </c>
      <c r="AI16" s="7">
        <f>AH16/12*$D32</f>
        <v>276000</v>
      </c>
      <c r="AJ16" s="7">
        <f>'งบ 4 แถว จ.บึงกาฬ'!D4829</f>
        <v>279255</v>
      </c>
      <c r="AK16" s="7">
        <f t="shared" si="37"/>
        <v>3255</v>
      </c>
      <c r="AL16" s="18">
        <f t="shared" si="29"/>
        <v>1.1793478260869565</v>
      </c>
      <c r="AM16" s="7">
        <v>665000</v>
      </c>
      <c r="AN16" s="7">
        <f>AM16/12*$D32</f>
        <v>332500</v>
      </c>
      <c r="AO16" s="7">
        <f>'งบ 4 แถว จ.บึงกาฬ'!D5616</f>
        <v>44830</v>
      </c>
      <c r="AP16" s="7">
        <f t="shared" si="38"/>
        <v>-287670</v>
      </c>
      <c r="AQ16" s="18">
        <f t="shared" si="30"/>
        <v>-86.517293233082711</v>
      </c>
    </row>
    <row r="17" spans="1:43" s="60" customFormat="1" x14ac:dyDescent="0.4">
      <c r="A17" s="141"/>
      <c r="B17" s="63"/>
      <c r="C17" s="16" t="s">
        <v>216</v>
      </c>
      <c r="D17" s="7">
        <v>0</v>
      </c>
      <c r="E17" s="7">
        <f>D17/12*$D32</f>
        <v>0</v>
      </c>
      <c r="F17" s="7">
        <f>'งบ 4 แถว จ.บึงกาฬ'!D108</f>
        <v>0</v>
      </c>
      <c r="G17" s="7">
        <f t="shared" si="31"/>
        <v>0</v>
      </c>
      <c r="H17" s="18" t="e">
        <f t="shared" si="8"/>
        <v>#DIV/0!</v>
      </c>
      <c r="I17" s="7">
        <v>133900</v>
      </c>
      <c r="J17" s="7">
        <f>I17/12*$D32</f>
        <v>66950</v>
      </c>
      <c r="K17" s="7">
        <f>'งบ 4 แถว จ.บึงกาฬ'!D895</f>
        <v>129160</v>
      </c>
      <c r="L17" s="7">
        <f t="shared" si="32"/>
        <v>62210</v>
      </c>
      <c r="M17" s="18">
        <f t="shared" si="24"/>
        <v>92.920089619118755</v>
      </c>
      <c r="N17" s="7">
        <v>450000</v>
      </c>
      <c r="O17" s="7">
        <f>N17/12*$D32</f>
        <v>225000</v>
      </c>
      <c r="P17" s="7">
        <f>'งบ 4 แถว จ.บึงกาฬ'!D1682</f>
        <v>0</v>
      </c>
      <c r="Q17" s="7">
        <f t="shared" si="33"/>
        <v>-225000</v>
      </c>
      <c r="R17" s="18">
        <f t="shared" si="25"/>
        <v>-100</v>
      </c>
      <c r="S17" s="7">
        <v>1287700</v>
      </c>
      <c r="T17" s="7">
        <f>S17/12*$D32</f>
        <v>643850</v>
      </c>
      <c r="U17" s="7">
        <f>'งบ 4 แถว จ.บึงกาฬ'!D2469</f>
        <v>0</v>
      </c>
      <c r="V17" s="7">
        <f t="shared" si="34"/>
        <v>-643850</v>
      </c>
      <c r="W17" s="18">
        <f t="shared" si="26"/>
        <v>-100</v>
      </c>
      <c r="X17" s="7">
        <v>0</v>
      </c>
      <c r="Y17" s="7">
        <f>X17/12*$D32</f>
        <v>0</v>
      </c>
      <c r="Z17" s="7">
        <f>'งบ 4 แถว จ.บึงกาฬ'!D3256</f>
        <v>0</v>
      </c>
      <c r="AA17" s="7">
        <f t="shared" si="35"/>
        <v>0</v>
      </c>
      <c r="AB17" s="18" t="e">
        <f t="shared" si="27"/>
        <v>#DIV/0!</v>
      </c>
      <c r="AC17" s="7">
        <v>532800</v>
      </c>
      <c r="AD17" s="7">
        <f>AC17/12*$D32</f>
        <v>266400</v>
      </c>
      <c r="AE17" s="7">
        <f>'งบ 4 แถว จ.บึงกาฬ'!D4043</f>
        <v>0</v>
      </c>
      <c r="AF17" s="7">
        <f t="shared" si="36"/>
        <v>-266400</v>
      </c>
      <c r="AG17" s="18">
        <f t="shared" si="28"/>
        <v>-100</v>
      </c>
      <c r="AH17" s="7">
        <v>300000</v>
      </c>
      <c r="AI17" s="7">
        <f>AH17/12*$D32</f>
        <v>150000</v>
      </c>
      <c r="AJ17" s="7">
        <f>'งบ 4 แถว จ.บึงกาฬ'!D4830</f>
        <v>275420</v>
      </c>
      <c r="AK17" s="7">
        <f t="shared" si="37"/>
        <v>125420</v>
      </c>
      <c r="AL17" s="18">
        <f t="shared" si="29"/>
        <v>83.61333333333333</v>
      </c>
      <c r="AM17" s="7">
        <v>230800</v>
      </c>
      <c r="AN17" s="7">
        <f>AM17/12*$D32</f>
        <v>115400</v>
      </c>
      <c r="AO17" s="7">
        <f>'งบ 4 แถว จ.บึงกาฬ'!D5617</f>
        <v>133300</v>
      </c>
      <c r="AP17" s="7">
        <f t="shared" si="38"/>
        <v>17900</v>
      </c>
      <c r="AQ17" s="18">
        <f t="shared" si="30"/>
        <v>15.511265164644714</v>
      </c>
    </row>
    <row r="18" spans="1:43" s="60" customFormat="1" x14ac:dyDescent="0.4">
      <c r="A18" s="141"/>
      <c r="B18" s="63"/>
      <c r="C18" s="16" t="s">
        <v>232</v>
      </c>
      <c r="D18" s="7">
        <v>1014000</v>
      </c>
      <c r="E18" s="7">
        <f>D18/12*$D32</f>
        <v>507000</v>
      </c>
      <c r="F18" s="7">
        <f>'งบ 4 แถว จ.บึงกาฬ'!D116</f>
        <v>268759</v>
      </c>
      <c r="G18" s="7">
        <f t="shared" si="31"/>
        <v>-238241</v>
      </c>
      <c r="H18" s="18">
        <f t="shared" si="8"/>
        <v>-46.990335305719924</v>
      </c>
      <c r="I18" s="7">
        <v>105000</v>
      </c>
      <c r="J18" s="7">
        <f>I18/12*$D32</f>
        <v>52500</v>
      </c>
      <c r="K18" s="7">
        <f>'งบ 4 แถว จ.บึงกาฬ'!D903</f>
        <v>43450</v>
      </c>
      <c r="L18" s="7">
        <f t="shared" si="32"/>
        <v>-9050</v>
      </c>
      <c r="M18" s="18">
        <f t="shared" si="24"/>
        <v>-17.238095238095237</v>
      </c>
      <c r="N18" s="7">
        <v>500000</v>
      </c>
      <c r="O18" s="7">
        <f>N18/12*$D32</f>
        <v>250000</v>
      </c>
      <c r="P18" s="7">
        <f>'งบ 4 แถว จ.บึงกาฬ'!D1690</f>
        <v>176449.74</v>
      </c>
      <c r="Q18" s="7">
        <f t="shared" si="33"/>
        <v>-73550.260000000009</v>
      </c>
      <c r="R18" s="18">
        <f t="shared" si="25"/>
        <v>-29.420104000000002</v>
      </c>
      <c r="S18" s="7">
        <v>268724</v>
      </c>
      <c r="T18" s="7">
        <f>S18/12*$D32</f>
        <v>134362</v>
      </c>
      <c r="U18" s="7">
        <f>'งบ 4 แถว จ.บึงกาฬ'!D2477</f>
        <v>269480.8</v>
      </c>
      <c r="V18" s="7">
        <f t="shared" si="34"/>
        <v>135118.79999999999</v>
      </c>
      <c r="W18" s="18">
        <f t="shared" si="26"/>
        <v>100.56325449159731</v>
      </c>
      <c r="X18" s="7">
        <v>140441.10999999999</v>
      </c>
      <c r="Y18" s="7">
        <f>X18/12*$D32</f>
        <v>70220.554999999993</v>
      </c>
      <c r="Z18" s="7">
        <f>'งบ 4 แถว จ.บึงกาฬ'!D3264</f>
        <v>34095</v>
      </c>
      <c r="AA18" s="7">
        <f t="shared" si="35"/>
        <v>-36125.554999999993</v>
      </c>
      <c r="AB18" s="18">
        <f t="shared" si="27"/>
        <v>-51.445840893738307</v>
      </c>
      <c r="AC18" s="7">
        <v>360000</v>
      </c>
      <c r="AD18" s="7">
        <f>AC18/12*$D32</f>
        <v>180000</v>
      </c>
      <c r="AE18" s="7">
        <f>'งบ 4 แถว จ.บึงกาฬ'!D4051</f>
        <v>183218.75</v>
      </c>
      <c r="AF18" s="7">
        <f t="shared" si="36"/>
        <v>3218.75</v>
      </c>
      <c r="AG18" s="18">
        <f t="shared" si="28"/>
        <v>1.7881944444444444</v>
      </c>
      <c r="AH18" s="7">
        <v>300000</v>
      </c>
      <c r="AI18" s="7">
        <f>AH18/12*$D32</f>
        <v>150000</v>
      </c>
      <c r="AJ18" s="7">
        <f>'งบ 4 แถว จ.บึงกาฬ'!D4838</f>
        <v>54794</v>
      </c>
      <c r="AK18" s="7">
        <f t="shared" si="37"/>
        <v>-95206</v>
      </c>
      <c r="AL18" s="18">
        <f t="shared" si="29"/>
        <v>-63.470666666666666</v>
      </c>
      <c r="AM18" s="7">
        <v>80000</v>
      </c>
      <c r="AN18" s="7">
        <f>AM18/12*$D32</f>
        <v>40000</v>
      </c>
      <c r="AO18" s="7">
        <f>'งบ 4 แถว จ.บึงกาฬ'!D5625</f>
        <v>21460</v>
      </c>
      <c r="AP18" s="7">
        <f t="shared" si="38"/>
        <v>-18540</v>
      </c>
      <c r="AQ18" s="18">
        <f t="shared" si="30"/>
        <v>-46.35</v>
      </c>
    </row>
    <row r="19" spans="1:43" s="60" customFormat="1" x14ac:dyDescent="0.4">
      <c r="A19" s="142"/>
      <c r="B19" s="59"/>
      <c r="C19" s="16" t="s">
        <v>234</v>
      </c>
      <c r="D19" s="7">
        <v>45000</v>
      </c>
      <c r="E19" s="7">
        <f>D19/12*$D32</f>
        <v>22500</v>
      </c>
      <c r="F19" s="7">
        <f>'งบ 4 แถว จ.บึงกาฬ'!D117</f>
        <v>100336</v>
      </c>
      <c r="G19" s="7">
        <f t="shared" si="31"/>
        <v>77836</v>
      </c>
      <c r="H19" s="18">
        <f t="shared" si="8"/>
        <v>345.93777777777774</v>
      </c>
      <c r="I19" s="7">
        <v>4670</v>
      </c>
      <c r="J19" s="7">
        <f>I19/12*$D32</f>
        <v>2335</v>
      </c>
      <c r="K19" s="7">
        <f>'งบ 4 แถว จ.บึงกาฬ'!D904</f>
        <v>0</v>
      </c>
      <c r="L19" s="7">
        <f t="shared" si="32"/>
        <v>-2335</v>
      </c>
      <c r="M19" s="18">
        <f t="shared" si="24"/>
        <v>-100</v>
      </c>
      <c r="N19" s="7">
        <v>5000</v>
      </c>
      <c r="O19" s="7">
        <f>N19/12*$D32</f>
        <v>2500</v>
      </c>
      <c r="P19" s="7">
        <f>'งบ 4 แถว จ.บึงกาฬ'!D1691</f>
        <v>34645</v>
      </c>
      <c r="Q19" s="7">
        <f t="shared" si="33"/>
        <v>32145</v>
      </c>
      <c r="R19" s="18">
        <f t="shared" si="25"/>
        <v>1285.8</v>
      </c>
      <c r="S19" s="7">
        <v>1</v>
      </c>
      <c r="T19" s="7">
        <f>S19/12*$D32</f>
        <v>0.5</v>
      </c>
      <c r="U19" s="7">
        <f>'งบ 4 แถว จ.บึงกาฬ'!D2478</f>
        <v>35376</v>
      </c>
      <c r="V19" s="7">
        <f t="shared" si="34"/>
        <v>35375.5</v>
      </c>
      <c r="W19" s="18">
        <f t="shared" si="26"/>
        <v>7075100</v>
      </c>
      <c r="X19" s="7">
        <v>0</v>
      </c>
      <c r="Y19" s="7">
        <f>X19/12*$D32</f>
        <v>0</v>
      </c>
      <c r="Z19" s="7">
        <f>'งบ 4 แถว จ.บึงกาฬ'!D3265</f>
        <v>0</v>
      </c>
      <c r="AA19" s="7">
        <f t="shared" si="35"/>
        <v>0</v>
      </c>
      <c r="AB19" s="18" t="e">
        <f t="shared" si="27"/>
        <v>#DIV/0!</v>
      </c>
      <c r="AC19" s="7">
        <v>20000</v>
      </c>
      <c r="AD19" s="7">
        <f>AC19/12*$D32</f>
        <v>10000</v>
      </c>
      <c r="AE19" s="7">
        <f>'งบ 4 แถว จ.บึงกาฬ'!D4052</f>
        <v>31293</v>
      </c>
      <c r="AF19" s="7">
        <f t="shared" si="36"/>
        <v>21293</v>
      </c>
      <c r="AG19" s="18">
        <f t="shared" si="28"/>
        <v>212.93</v>
      </c>
      <c r="AH19" s="7">
        <v>0</v>
      </c>
      <c r="AI19" s="7">
        <f>AH19/12*$D32</f>
        <v>0</v>
      </c>
      <c r="AJ19" s="7">
        <f>'งบ 4 แถว จ.บึงกาฬ'!D4839</f>
        <v>0</v>
      </c>
      <c r="AK19" s="7">
        <f t="shared" si="37"/>
        <v>0</v>
      </c>
      <c r="AL19" s="18" t="e">
        <f t="shared" si="29"/>
        <v>#DIV/0!</v>
      </c>
      <c r="AM19" s="7">
        <v>5000</v>
      </c>
      <c r="AN19" s="7">
        <f>AM19/12*$D32</f>
        <v>2500</v>
      </c>
      <c r="AO19" s="7">
        <f>'งบ 4 แถว จ.บึงกาฬ'!D5626</f>
        <v>0</v>
      </c>
      <c r="AP19" s="7">
        <f t="shared" si="38"/>
        <v>-2500</v>
      </c>
      <c r="AQ19" s="18">
        <f t="shared" si="30"/>
        <v>-100</v>
      </c>
    </row>
    <row r="20" spans="1:43" s="10" customFormat="1" x14ac:dyDescent="0.4">
      <c r="A20" s="136" t="s">
        <v>1590</v>
      </c>
      <c r="B20" s="136"/>
      <c r="C20" s="136"/>
      <c r="D20" s="8">
        <v>20913480</v>
      </c>
      <c r="E20" s="8">
        <f>SUM(E9:E19)</f>
        <v>10456740</v>
      </c>
      <c r="F20" s="8">
        <f>SUM(F9:F19)</f>
        <v>7074828.6899999995</v>
      </c>
      <c r="G20" s="8">
        <f t="shared" ref="G20" si="39">SUM(G9:G19)</f>
        <v>-3381911.31</v>
      </c>
      <c r="H20" s="9">
        <f t="shared" si="8"/>
        <v>-32.341927885746422</v>
      </c>
      <c r="I20" s="8">
        <v>3104711.3</v>
      </c>
      <c r="J20" s="8">
        <f>SUM(J9:J19)</f>
        <v>1552355.65</v>
      </c>
      <c r="K20" s="8">
        <f>SUM(K9:K19)</f>
        <v>1406283.1</v>
      </c>
      <c r="L20" s="8">
        <f t="shared" ref="L20" si="40">SUM(L9:L19)</f>
        <v>-146072.54999999996</v>
      </c>
      <c r="M20" s="9">
        <f t="shared" si="24"/>
        <v>-9.4097348117359552</v>
      </c>
      <c r="N20" s="8">
        <v>4610000</v>
      </c>
      <c r="O20" s="8">
        <f>SUM(O9:O19)</f>
        <v>2305000</v>
      </c>
      <c r="P20" s="8">
        <f>SUM(P9:P19)</f>
        <v>2208306.54</v>
      </c>
      <c r="Q20" s="8">
        <f t="shared" ref="Q20" si="41">SUM(Q9:Q19)</f>
        <v>-96693.460000000021</v>
      </c>
      <c r="R20" s="9">
        <f t="shared" si="25"/>
        <v>-4.1949440347071594</v>
      </c>
      <c r="S20" s="8">
        <v>10503898</v>
      </c>
      <c r="T20" s="8">
        <f>SUM(T9:T19)</f>
        <v>5251949</v>
      </c>
      <c r="U20" s="8">
        <f>SUM(U9:U19)</f>
        <v>3714421.5199999996</v>
      </c>
      <c r="V20" s="8">
        <f t="shared" ref="V20" si="42">SUM(V9:V19)</f>
        <v>-1537527.48</v>
      </c>
      <c r="W20" s="9">
        <f t="shared" si="26"/>
        <v>-29.275369581844757</v>
      </c>
      <c r="X20" s="8">
        <v>3619474.6</v>
      </c>
      <c r="Y20" s="8">
        <f>SUM(Y9:Y19)</f>
        <v>1809737.3</v>
      </c>
      <c r="Z20" s="8">
        <f>SUM(Z9:Z19)</f>
        <v>2375144.31</v>
      </c>
      <c r="AA20" s="8">
        <f t="shared" ref="AA20" si="43">SUM(AA9:AA19)</f>
        <v>565407.00999999978</v>
      </c>
      <c r="AB20" s="9">
        <f t="shared" si="27"/>
        <v>31.24249083002266</v>
      </c>
      <c r="AC20" s="8">
        <v>4881285</v>
      </c>
      <c r="AD20" s="8">
        <f>SUM(AD9:AD19)</f>
        <v>2440642.5</v>
      </c>
      <c r="AE20" s="8">
        <f>SUM(AE9:AE19)</f>
        <v>2094221.05</v>
      </c>
      <c r="AF20" s="8">
        <f t="shared" ref="AF20" si="44">SUM(AF9:AF19)</f>
        <v>-346421.44999999995</v>
      </c>
      <c r="AG20" s="9">
        <f t="shared" si="28"/>
        <v>-14.193862886514513</v>
      </c>
      <c r="AH20" s="8">
        <v>3978043</v>
      </c>
      <c r="AI20" s="8">
        <f>SUM(AI9:AI19)</f>
        <v>1989021.5</v>
      </c>
      <c r="AJ20" s="8">
        <f>SUM(AJ9:AJ19)</f>
        <v>1697334</v>
      </c>
      <c r="AK20" s="8">
        <f t="shared" ref="AK20" si="45">SUM(AK9:AK19)</f>
        <v>-291687.5</v>
      </c>
      <c r="AL20" s="9">
        <f t="shared" si="29"/>
        <v>-14.664874160485445</v>
      </c>
      <c r="AM20" s="8">
        <v>2386180</v>
      </c>
      <c r="AN20" s="8">
        <f>SUM(AN9:AN19)</f>
        <v>1193090</v>
      </c>
      <c r="AO20" s="8">
        <f>SUM(AO9:AO19)</f>
        <v>677384.2</v>
      </c>
      <c r="AP20" s="8">
        <f t="shared" ref="AP20" si="46">SUM(AP9:AP19)</f>
        <v>-515705.80000000005</v>
      </c>
      <c r="AQ20" s="9">
        <f t="shared" si="30"/>
        <v>-43.224383743053757</v>
      </c>
    </row>
    <row r="21" spans="1:43" s="60" customFormat="1" x14ac:dyDescent="0.4">
      <c r="A21" s="137">
        <v>4</v>
      </c>
      <c r="B21" s="71" t="s">
        <v>1591</v>
      </c>
      <c r="C21" s="16" t="s">
        <v>1592</v>
      </c>
      <c r="D21" s="72"/>
      <c r="E21" s="72"/>
      <c r="F21" s="72"/>
      <c r="G21" s="72"/>
      <c r="H21" s="73"/>
      <c r="I21" s="72"/>
      <c r="J21" s="72"/>
      <c r="K21" s="72"/>
      <c r="L21" s="72"/>
      <c r="M21" s="73"/>
      <c r="N21" s="72"/>
      <c r="O21" s="72"/>
      <c r="P21" s="72"/>
      <c r="Q21" s="72"/>
      <c r="R21" s="73"/>
      <c r="S21" s="72"/>
      <c r="T21" s="72"/>
      <c r="U21" s="72"/>
      <c r="V21" s="72"/>
      <c r="W21" s="73"/>
      <c r="X21" s="72"/>
      <c r="Y21" s="72"/>
      <c r="Z21" s="72"/>
      <c r="AA21" s="72"/>
      <c r="AB21" s="73"/>
      <c r="AC21" s="72"/>
      <c r="AD21" s="72"/>
      <c r="AE21" s="72"/>
      <c r="AF21" s="72"/>
      <c r="AG21" s="73"/>
      <c r="AH21" s="72"/>
      <c r="AI21" s="72"/>
      <c r="AJ21" s="72"/>
      <c r="AK21" s="72"/>
      <c r="AL21" s="73"/>
      <c r="AM21" s="72"/>
      <c r="AN21" s="72"/>
      <c r="AO21" s="72"/>
      <c r="AP21" s="72"/>
      <c r="AQ21" s="73"/>
    </row>
    <row r="22" spans="1:43" s="60" customFormat="1" x14ac:dyDescent="0.4">
      <c r="A22" s="138"/>
      <c r="B22" s="63"/>
      <c r="C22" s="62" t="s">
        <v>1593</v>
      </c>
      <c r="D22" s="7">
        <v>60899248.859999999</v>
      </c>
      <c r="E22" s="7">
        <f>D22/12*$D32</f>
        <v>30449624.43</v>
      </c>
      <c r="F22" s="7">
        <f>'งบ 4 แถว จ.บึงกาฬ'!D269+'งบ 4 แถว จ.บึงกาฬ'!D250+'งบ 4 แถว จ.บึงกาฬ'!D261</f>
        <v>32789959.699999999</v>
      </c>
      <c r="G22" s="7">
        <f>F22-E22</f>
        <v>2340335.2699999996</v>
      </c>
      <c r="H22" s="18">
        <f t="shared" si="8"/>
        <v>7.6859249130646816</v>
      </c>
      <c r="I22" s="7">
        <v>12307906.75</v>
      </c>
      <c r="J22" s="7">
        <f>I22/12*$D32</f>
        <v>6153953.375</v>
      </c>
      <c r="K22" s="7">
        <f>'งบ 4 แถว จ.บึงกาฬ'!D1056+'งบ 4 แถว จ.บึงกาฬ'!D1037+'งบ 4 แถว จ.บึงกาฬ'!D1048</f>
        <v>5352606.9299999988</v>
      </c>
      <c r="L22" s="7">
        <f>K22-J22</f>
        <v>-801346.44500000123</v>
      </c>
      <c r="M22" s="18">
        <f t="shared" ref="M22:M24" si="47">L22/J22*100</f>
        <v>-13.021652849295453</v>
      </c>
      <c r="N22" s="7">
        <v>10191165.59</v>
      </c>
      <c r="O22" s="7">
        <f>N22/12*$D32</f>
        <v>5095582.7949999999</v>
      </c>
      <c r="P22" s="7">
        <f>'งบ 4 แถว จ.บึงกาฬ'!D1843+'งบ 4 แถว จ.บึงกาฬ'!D1824+'งบ 4 แถว จ.บึงกาฬ'!D1835</f>
        <v>2412999.83</v>
      </c>
      <c r="Q22" s="7">
        <f>P22-O22</f>
        <v>-2682582.9649999999</v>
      </c>
      <c r="R22" s="18">
        <f t="shared" ref="R22:R24" si="48">Q22/O22*100</f>
        <v>-52.645263023343723</v>
      </c>
      <c r="S22" s="7">
        <v>24094559.41</v>
      </c>
      <c r="T22" s="7">
        <f>S22/12*$D32</f>
        <v>12047279.705</v>
      </c>
      <c r="U22" s="7">
        <f>'งบ 4 แถว จ.บึงกาฬ'!D2630+'งบ 4 แถว จ.บึงกาฬ'!D2611+'งบ 4 แถว จ.บึงกาฬ'!D2622</f>
        <v>15450466.130000001</v>
      </c>
      <c r="V22" s="7">
        <f>U22-T22</f>
        <v>3403186.4250000007</v>
      </c>
      <c r="W22" s="18">
        <f t="shared" ref="W22:W24" si="49">V22/T22*100</f>
        <v>28.248588132203583</v>
      </c>
      <c r="X22" s="7">
        <v>9109321.2400000002</v>
      </c>
      <c r="Y22" s="7">
        <f>X22/12*$D32</f>
        <v>4554660.62</v>
      </c>
      <c r="Z22" s="7">
        <f>'งบ 4 แถว จ.บึงกาฬ'!D3417+'งบ 4 แถว จ.บึงกาฬ'!D3398+'งบ 4 แถว จ.บึงกาฬ'!D3409</f>
        <v>6181835.7999999998</v>
      </c>
      <c r="AA22" s="7">
        <f>Z22-Y22</f>
        <v>1627175.1799999997</v>
      </c>
      <c r="AB22" s="18">
        <f t="shared" ref="AB22:AB24" si="50">AA22/Y22*100</f>
        <v>35.725497808879545</v>
      </c>
      <c r="AC22" s="7">
        <v>9700000</v>
      </c>
      <c r="AD22" s="7">
        <f>AC22/12*$D32</f>
        <v>4850000</v>
      </c>
      <c r="AE22" s="7">
        <f>'งบ 4 แถว จ.บึงกาฬ'!D4204+'งบ 4 แถว จ.บึงกาฬ'!D4185+'งบ 4 แถว จ.บึงกาฬ'!D4196</f>
        <v>5455167.9399999995</v>
      </c>
      <c r="AF22" s="7">
        <f>AE22-AD22</f>
        <v>605167.93999999948</v>
      </c>
      <c r="AG22" s="18">
        <f t="shared" ref="AG22:AG24" si="51">AF22/AD22*100</f>
        <v>12.477689484536072</v>
      </c>
      <c r="AH22" s="7">
        <v>9200000</v>
      </c>
      <c r="AI22" s="7">
        <f>AH22/12*$D32</f>
        <v>4600000</v>
      </c>
      <c r="AJ22" s="7">
        <f>'งบ 4 แถว จ.บึงกาฬ'!D4991+'งบ 4 แถว จ.บึงกาฬ'!D4972+'งบ 4 แถว จ.บึงกาฬ'!D4983</f>
        <v>3656780.0199999996</v>
      </c>
      <c r="AK22" s="7">
        <f>AJ22-AI22</f>
        <v>-943219.98000000045</v>
      </c>
      <c r="AL22" s="18">
        <f t="shared" ref="AL22:AL24" si="52">AK22/AI22*100</f>
        <v>-20.504782173913053</v>
      </c>
      <c r="AM22" s="7">
        <v>6067894.7199999997</v>
      </c>
      <c r="AN22" s="7">
        <f>AM22/12*$D32</f>
        <v>3033947.36</v>
      </c>
      <c r="AO22" s="7">
        <f>'งบ 4 แถว จ.บึงกาฬ'!D5778+'งบ 4 แถว จ.บึงกาฬ'!D5759+'งบ 4 แถว จ.บึงกาฬ'!D5770</f>
        <v>2993974.34</v>
      </c>
      <c r="AP22" s="7">
        <f>AO22-AN22</f>
        <v>-39973.020000000019</v>
      </c>
      <c r="AQ22" s="18">
        <f t="shared" ref="AQ22:AQ24" si="53">AP22/AN22*100</f>
        <v>-1.3175251662902951</v>
      </c>
    </row>
    <row r="23" spans="1:43" s="60" customFormat="1" x14ac:dyDescent="0.4">
      <c r="A23" s="138"/>
      <c r="B23" s="63"/>
      <c r="C23" s="62" t="s">
        <v>1594</v>
      </c>
      <c r="D23" s="7">
        <v>61657313.280000001</v>
      </c>
      <c r="E23" s="7">
        <f>D23/12*$D32</f>
        <v>30828656.640000001</v>
      </c>
      <c r="F23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27448113.25</v>
      </c>
      <c r="G23" s="7">
        <f t="shared" ref="G23:G29" si="54">F23-E23</f>
        <v>-3380543.3900000006</v>
      </c>
      <c r="H23" s="18">
        <f t="shared" si="8"/>
        <v>-10.965587730520069</v>
      </c>
      <c r="I23" s="7">
        <v>2778185.68</v>
      </c>
      <c r="J23" s="7">
        <f>I23/12*$D32</f>
        <v>1389092.84</v>
      </c>
      <c r="K23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2281730.29</v>
      </c>
      <c r="L23" s="7">
        <f t="shared" ref="L23:L29" si="55">K23-J23</f>
        <v>892637.45</v>
      </c>
      <c r="M23" s="18">
        <f t="shared" si="47"/>
        <v>64.260460085590822</v>
      </c>
      <c r="N23" s="7">
        <v>4418246.7</v>
      </c>
      <c r="O23" s="7">
        <f>N23/12*$D32</f>
        <v>2209123.35</v>
      </c>
      <c r="P23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1557364.2899999998</v>
      </c>
      <c r="Q23" s="7">
        <f t="shared" ref="Q23:Q29" si="56">P23-O23</f>
        <v>-651759.06000000029</v>
      </c>
      <c r="R23" s="18">
        <f t="shared" si="48"/>
        <v>-29.503063285262016</v>
      </c>
      <c r="S23" s="7">
        <v>10576356.83</v>
      </c>
      <c r="T23" s="7">
        <f>S23/12*$D32</f>
        <v>5288178.415</v>
      </c>
      <c r="U23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8172895.6800000006</v>
      </c>
      <c r="V23" s="7">
        <f t="shared" ref="V23:V29" si="57">U23-T23</f>
        <v>2884717.2650000006</v>
      </c>
      <c r="W23" s="18">
        <f t="shared" si="49"/>
        <v>54.550301419813209</v>
      </c>
      <c r="X23" s="7">
        <v>3248306.08</v>
      </c>
      <c r="Y23" s="7">
        <f>X23/12*$D32</f>
        <v>1624153.04</v>
      </c>
      <c r="Z23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2800072.99</v>
      </c>
      <c r="AA23" s="7">
        <f t="shared" ref="AA23:AA29" si="58">Z23-Y23</f>
        <v>1175919.9500000002</v>
      </c>
      <c r="AB23" s="18">
        <f t="shared" si="50"/>
        <v>72.4020410047073</v>
      </c>
      <c r="AC23" s="7">
        <v>4600000</v>
      </c>
      <c r="AD23" s="7">
        <f>AC23/12*$D32</f>
        <v>2300000</v>
      </c>
      <c r="AE23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2393600.8200000003</v>
      </c>
      <c r="AF23" s="7">
        <f t="shared" ref="AF23:AF29" si="59">AE23-AD23</f>
        <v>93600.820000000298</v>
      </c>
      <c r="AG23" s="18">
        <f t="shared" si="51"/>
        <v>4.0696008695652308</v>
      </c>
      <c r="AH23" s="7">
        <v>3246248.36</v>
      </c>
      <c r="AI23" s="7">
        <f>AH23/12*$D32</f>
        <v>1623124.18</v>
      </c>
      <c r="AJ23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1813967.6599999997</v>
      </c>
      <c r="AK23" s="7">
        <f t="shared" ref="AK23:AK29" si="60">AJ23-AI23</f>
        <v>190843.47999999975</v>
      </c>
      <c r="AL23" s="18">
        <f t="shared" si="52"/>
        <v>11.757786764041661</v>
      </c>
      <c r="AM23" s="7">
        <v>1904843.88</v>
      </c>
      <c r="AN23" s="7">
        <f>AM23/12*$D32</f>
        <v>952421.94</v>
      </c>
      <c r="AO23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2098971.4299999997</v>
      </c>
      <c r="AP23" s="7">
        <f t="shared" ref="AP23:AP29" si="61">AO23-AN23</f>
        <v>1146549.4899999998</v>
      </c>
      <c r="AQ23" s="18">
        <f t="shared" si="53"/>
        <v>120.38251554767837</v>
      </c>
    </row>
    <row r="24" spans="1:43" s="60" customFormat="1" x14ac:dyDescent="0.4">
      <c r="A24" s="138"/>
      <c r="B24" s="63"/>
      <c r="C24" s="62" t="s">
        <v>1595</v>
      </c>
      <c r="D24" s="7">
        <v>18276449.899999999</v>
      </c>
      <c r="E24" s="7">
        <f>D24/12*$D32</f>
        <v>9138224.9499999993</v>
      </c>
      <c r="F24" s="7">
        <f>'งบ 4 แถว จ.บึงกาฬ'!D271+'งบ 4 แถว จ.บึงกาฬ'!D252+'งบ 4 แถว จ.บึงกาฬ'!D263</f>
        <v>10091418.300000001</v>
      </c>
      <c r="G24" s="7">
        <f t="shared" si="54"/>
        <v>953193.35000000149</v>
      </c>
      <c r="H24" s="18">
        <f t="shared" si="8"/>
        <v>10.43083700844989</v>
      </c>
      <c r="I24" s="7">
        <v>4019318</v>
      </c>
      <c r="J24" s="7">
        <f>I24/12*$D32</f>
        <v>2009659</v>
      </c>
      <c r="K24" s="7">
        <f>'งบ 4 แถว จ.บึงกาฬ'!D1058+'งบ 4 แถว จ.บึงกาฬ'!D1039+'งบ 4 แถว จ.บึงกาฬ'!D1050</f>
        <v>2528209.25</v>
      </c>
      <c r="L24" s="7">
        <f t="shared" si="55"/>
        <v>518550.25</v>
      </c>
      <c r="M24" s="18">
        <f t="shared" si="47"/>
        <v>25.802897406973024</v>
      </c>
      <c r="N24" s="7">
        <v>4552085</v>
      </c>
      <c r="O24" s="7">
        <f>N24/12*$D32</f>
        <v>2276042.5</v>
      </c>
      <c r="P24" s="7">
        <f>'งบ 4 แถว จ.บึงกาฬ'!D1845+'งบ 4 แถว จ.บึงกาฬ'!D1826+'งบ 4 แถว จ.บึงกาฬ'!D1837</f>
        <v>1332960</v>
      </c>
      <c r="Q24" s="7">
        <f t="shared" si="56"/>
        <v>-943082.5</v>
      </c>
      <c r="R24" s="18">
        <f t="shared" si="48"/>
        <v>-41.435188490548839</v>
      </c>
      <c r="S24" s="7">
        <v>9102188.0299999993</v>
      </c>
      <c r="T24" s="7">
        <f>S24/12*$D32</f>
        <v>4551094.0149999997</v>
      </c>
      <c r="U24" s="7">
        <f>'งบ 4 แถว จ.บึงกาฬ'!D2632+'งบ 4 แถว จ.บึงกาฬ'!D2613+'งบ 4 แถว จ.บึงกาฬ'!D2624</f>
        <v>4689003</v>
      </c>
      <c r="V24" s="7">
        <f t="shared" si="57"/>
        <v>137908.98500000034</v>
      </c>
      <c r="W24" s="18">
        <f t="shared" si="49"/>
        <v>3.0302381041891162</v>
      </c>
      <c r="X24" s="7">
        <v>4299844.3499999996</v>
      </c>
      <c r="Y24" s="7">
        <f>X24/12*$D32</f>
        <v>2149922.1749999998</v>
      </c>
      <c r="Z24" s="7">
        <f>'งบ 4 แถว จ.บึงกาฬ'!D3419+'งบ 4 แถว จ.บึงกาฬ'!D3400+'งบ 4 แถว จ.บึงกาฬ'!D3411</f>
        <v>3217228.0700000003</v>
      </c>
      <c r="AA24" s="7">
        <f t="shared" si="58"/>
        <v>1067305.8950000005</v>
      </c>
      <c r="AB24" s="18">
        <f t="shared" si="50"/>
        <v>49.643931646037402</v>
      </c>
      <c r="AC24" s="7">
        <v>2800000</v>
      </c>
      <c r="AD24" s="7">
        <f>AC24/12*$D32</f>
        <v>1400000</v>
      </c>
      <c r="AE24" s="7">
        <f>'งบ 4 แถว จ.บึงกาฬ'!D4206+'งบ 4 แถว จ.บึงกาฬ'!D4187+'งบ 4 แถว จ.บึงกาฬ'!D4198</f>
        <v>1552184</v>
      </c>
      <c r="AF24" s="7">
        <f t="shared" si="59"/>
        <v>152184</v>
      </c>
      <c r="AG24" s="18">
        <f t="shared" si="51"/>
        <v>10.870285714285714</v>
      </c>
      <c r="AH24" s="7">
        <v>3100000</v>
      </c>
      <c r="AI24" s="7">
        <f>AH24/12*$D32</f>
        <v>1550000</v>
      </c>
      <c r="AJ24" s="7">
        <f>'งบ 4 แถว จ.บึงกาฬ'!D4993+'งบ 4 แถว จ.บึงกาฬ'!D4974+'งบ 4 แถว จ.บึงกาฬ'!D4985</f>
        <v>1905573</v>
      </c>
      <c r="AK24" s="7">
        <f t="shared" si="60"/>
        <v>355573</v>
      </c>
      <c r="AL24" s="18">
        <f t="shared" si="52"/>
        <v>22.940193548387096</v>
      </c>
      <c r="AM24" s="7">
        <v>1205592</v>
      </c>
      <c r="AN24" s="7">
        <f>AM24/12*$D32</f>
        <v>602796</v>
      </c>
      <c r="AO24" s="7">
        <f>'งบ 4 แถว จ.บึงกาฬ'!D5780+'งบ 4 แถว จ.บึงกาฬ'!D5761+'งบ 4 แถว จ.บึงกาฬ'!D5772</f>
        <v>697558</v>
      </c>
      <c r="AP24" s="7">
        <f t="shared" si="61"/>
        <v>94762</v>
      </c>
      <c r="AQ24" s="18">
        <f t="shared" si="53"/>
        <v>15.7204095581258</v>
      </c>
    </row>
    <row r="25" spans="1:43" s="60" customFormat="1" x14ac:dyDescent="0.4">
      <c r="A25" s="138"/>
      <c r="B25" s="63"/>
      <c r="C25" s="62" t="s">
        <v>1596</v>
      </c>
      <c r="D25" s="7">
        <v>4255000</v>
      </c>
      <c r="E25" s="7">
        <f>D25/12*$D32</f>
        <v>2127500</v>
      </c>
      <c r="F25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2127100</v>
      </c>
      <c r="G25" s="7">
        <f t="shared" si="54"/>
        <v>-400</v>
      </c>
      <c r="H25" s="18">
        <f>G25/E25*100</f>
        <v>-1.8801410105757931E-2</v>
      </c>
      <c r="I25" s="7">
        <v>3709252</v>
      </c>
      <c r="J25" s="7">
        <f>I25/12*$D32</f>
        <v>1854626</v>
      </c>
      <c r="K25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1797398</v>
      </c>
      <c r="L25" s="7">
        <f t="shared" si="55"/>
        <v>-57228</v>
      </c>
      <c r="M25" s="18">
        <f>L25/J25*100</f>
        <v>-3.0856895136809253</v>
      </c>
      <c r="N25" s="7">
        <v>12000000</v>
      </c>
      <c r="O25" s="7">
        <f>N25/12*$D32</f>
        <v>6000000</v>
      </c>
      <c r="P25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3758546</v>
      </c>
      <c r="Q25" s="7">
        <f t="shared" si="56"/>
        <v>-2241454</v>
      </c>
      <c r="R25" s="18">
        <f>Q25/O25*100</f>
        <v>-37.357566666666663</v>
      </c>
      <c r="S25" s="7">
        <v>1846412.69</v>
      </c>
      <c r="T25" s="7">
        <f>S25/12*$D32</f>
        <v>923206.34499999997</v>
      </c>
      <c r="U25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1537185.9</v>
      </c>
      <c r="V25" s="7">
        <f t="shared" si="57"/>
        <v>613979.55499999993</v>
      </c>
      <c r="W25" s="18">
        <f>V25/T25*100</f>
        <v>66.50512730174097</v>
      </c>
      <c r="X25" s="7">
        <v>960522.55</v>
      </c>
      <c r="Y25" s="7">
        <f>X25/12*$D32</f>
        <v>480261.27500000002</v>
      </c>
      <c r="Z25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722279</v>
      </c>
      <c r="AA25" s="7">
        <f t="shared" si="58"/>
        <v>242017.72499999998</v>
      </c>
      <c r="AB25" s="18">
        <f>AA25/Y25*100</f>
        <v>50.392929348717516</v>
      </c>
      <c r="AC25" s="7">
        <v>1300000</v>
      </c>
      <c r="AD25" s="7">
        <f>AC25/12*$D32</f>
        <v>650000</v>
      </c>
      <c r="AE25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600699</v>
      </c>
      <c r="AF25" s="7">
        <f t="shared" si="59"/>
        <v>-49301</v>
      </c>
      <c r="AG25" s="18">
        <f>AF25/AD25*100</f>
        <v>-7.5847692307692309</v>
      </c>
      <c r="AH25" s="7">
        <v>2300000</v>
      </c>
      <c r="AI25" s="7">
        <f>AH25/12*$D32</f>
        <v>1150000</v>
      </c>
      <c r="AJ25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1333971</v>
      </c>
      <c r="AK25" s="7">
        <f t="shared" si="60"/>
        <v>183971</v>
      </c>
      <c r="AL25" s="18">
        <f>AK25/AI25*100</f>
        <v>15.997478260869565</v>
      </c>
      <c r="AM25" s="7">
        <v>3389662.57</v>
      </c>
      <c r="AN25" s="7">
        <f>AM25/12*$D32</f>
        <v>1694831.2849999997</v>
      </c>
      <c r="AO25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692200.89</v>
      </c>
      <c r="AP25" s="7">
        <f t="shared" si="61"/>
        <v>-1002630.3949999997</v>
      </c>
      <c r="AQ25" s="18">
        <f>AP25/AN25*100</f>
        <v>-59.158124107910822</v>
      </c>
    </row>
    <row r="26" spans="1:43" s="60" customFormat="1" x14ac:dyDescent="0.4">
      <c r="A26" s="138"/>
      <c r="B26" s="63"/>
      <c r="C26" s="62" t="s">
        <v>1597</v>
      </c>
      <c r="D26" s="7">
        <v>101295800</v>
      </c>
      <c r="E26" s="7">
        <f>D26/12*$D32</f>
        <v>50647900</v>
      </c>
      <c r="F26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37136528.869999997</v>
      </c>
      <c r="G26" s="7">
        <f t="shared" si="54"/>
        <v>-13511371.130000003</v>
      </c>
      <c r="H26" s="18">
        <f>G26/E26*100</f>
        <v>-26.677060904795663</v>
      </c>
      <c r="I26" s="7">
        <v>15576000</v>
      </c>
      <c r="J26" s="7">
        <f>I26/12*$D32</f>
        <v>7788000</v>
      </c>
      <c r="K26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7548158</v>
      </c>
      <c r="L26" s="7">
        <f t="shared" si="55"/>
        <v>-239842</v>
      </c>
      <c r="M26" s="18">
        <f>L26/J26*100</f>
        <v>-3.0796353364149973</v>
      </c>
      <c r="N26" s="7">
        <v>2300000</v>
      </c>
      <c r="O26" s="7">
        <f>N26/12*$D32</f>
        <v>1150000</v>
      </c>
      <c r="P26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10462762.57</v>
      </c>
      <c r="Q26" s="7">
        <f t="shared" si="56"/>
        <v>9312762.5700000003</v>
      </c>
      <c r="R26" s="18">
        <f>Q26/O26*100</f>
        <v>809.80544086956525</v>
      </c>
      <c r="S26" s="7">
        <v>6886453</v>
      </c>
      <c r="T26" s="7">
        <f>S26/12*$D32</f>
        <v>3443226.5</v>
      </c>
      <c r="U26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19085310.5</v>
      </c>
      <c r="V26" s="7">
        <f t="shared" si="57"/>
        <v>15642084</v>
      </c>
      <c r="W26" s="18">
        <f>V26/T26*100</f>
        <v>454.28565329640674</v>
      </c>
      <c r="X26" s="7">
        <v>1486953.98</v>
      </c>
      <c r="Y26" s="7">
        <f>X26/12*$D32</f>
        <v>743476.99</v>
      </c>
      <c r="Z26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6069126</v>
      </c>
      <c r="AA26" s="7">
        <f t="shared" si="58"/>
        <v>5325649.01</v>
      </c>
      <c r="AB26" s="18">
        <f>AA26/Y26*100</f>
        <v>716.31658835870621</v>
      </c>
      <c r="AC26" s="7">
        <v>16000000</v>
      </c>
      <c r="AD26" s="7">
        <f>AC26/12*$D32</f>
        <v>8000000</v>
      </c>
      <c r="AE26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7440198.5</v>
      </c>
      <c r="AF26" s="7">
        <f t="shared" si="59"/>
        <v>-559801.5</v>
      </c>
      <c r="AG26" s="18">
        <f>AF26/AD26*100</f>
        <v>-6.9975187499999993</v>
      </c>
      <c r="AH26" s="7">
        <v>692454.5</v>
      </c>
      <c r="AI26" s="7">
        <f>AH26/12*$D32</f>
        <v>346227.25</v>
      </c>
      <c r="AJ26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5263036.25</v>
      </c>
      <c r="AK26" s="7">
        <f t="shared" si="60"/>
        <v>4916809</v>
      </c>
      <c r="AL26" s="18">
        <f>AK26/AI26*100</f>
        <v>1420.1103466003904</v>
      </c>
      <c r="AM26" s="7">
        <v>0</v>
      </c>
      <c r="AN26" s="7">
        <f>AM26/12*$D32</f>
        <v>0</v>
      </c>
      <c r="AO26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3376966.5</v>
      </c>
      <c r="AP26" s="7">
        <f t="shared" si="61"/>
        <v>3376966.5</v>
      </c>
      <c r="AQ26" s="18" t="e">
        <f>AP26/AN26*100</f>
        <v>#DIV/0!</v>
      </c>
    </row>
    <row r="27" spans="1:43" s="60" customFormat="1" x14ac:dyDescent="0.4">
      <c r="A27" s="138"/>
      <c r="B27" s="63"/>
      <c r="C27" s="62" t="s">
        <v>1598</v>
      </c>
      <c r="D27" s="7">
        <v>102900000</v>
      </c>
      <c r="E27" s="7">
        <f>D27/12*$D32</f>
        <v>51450000</v>
      </c>
      <c r="F27" s="7">
        <f>'งบ 4 แถว จ.บึงกาฬ'!D274+'งบ 4 แถว จ.บึงกาฬ'!D275</f>
        <v>4289630</v>
      </c>
      <c r="G27" s="7">
        <f t="shared" si="54"/>
        <v>-47160370</v>
      </c>
      <c r="H27" s="18">
        <f t="shared" si="8"/>
        <v>-91.662526724975706</v>
      </c>
      <c r="I27" s="7">
        <v>3147090</v>
      </c>
      <c r="J27" s="7">
        <f>I27/12*$D32</f>
        <v>1573545</v>
      </c>
      <c r="K27" s="7">
        <f>'งบ 4 แถว จ.บึงกาฬ'!D1061+'งบ 4 แถว จ.บึงกาฬ'!D1062</f>
        <v>845220</v>
      </c>
      <c r="L27" s="7">
        <f t="shared" si="55"/>
        <v>-728325</v>
      </c>
      <c r="M27" s="18">
        <f t="shared" ref="M27:M30" si="62">L27/J27*100</f>
        <v>-46.285616235951309</v>
      </c>
      <c r="N27" s="7">
        <v>3621200</v>
      </c>
      <c r="O27" s="7">
        <f>N27/12*$D32</f>
        <v>1810600</v>
      </c>
      <c r="P27" s="7">
        <f>'งบ 4 แถว จ.บึงกาฬ'!D1848+'งบ 4 แถว จ.บึงกาฬ'!D1849</f>
        <v>1493800</v>
      </c>
      <c r="Q27" s="7">
        <f t="shared" si="56"/>
        <v>-316800</v>
      </c>
      <c r="R27" s="18">
        <f t="shared" ref="R27:R30" si="63">Q27/O27*100</f>
        <v>-17.496962332928312</v>
      </c>
      <c r="S27" s="7">
        <v>1000000</v>
      </c>
      <c r="T27" s="7">
        <f>S27/12*$D32</f>
        <v>500000</v>
      </c>
      <c r="U27" s="7">
        <f>'งบ 4 แถว จ.บึงกาฬ'!D2635+'งบ 4 แถว จ.บึงกาฬ'!D2636</f>
        <v>1489376</v>
      </c>
      <c r="V27" s="7">
        <f t="shared" si="57"/>
        <v>989376</v>
      </c>
      <c r="W27" s="18">
        <f t="shared" ref="W27:W30" si="64">V27/T27*100</f>
        <v>197.87520000000001</v>
      </c>
      <c r="X27" s="7">
        <v>1848210</v>
      </c>
      <c r="Y27" s="7">
        <f>X27/12*$D32</f>
        <v>924105</v>
      </c>
      <c r="Z27" s="7">
        <f>'งบ 4 แถว จ.บึงกาฬ'!D3422+'งบ 4 แถว จ.บึงกาฬ'!D3423</f>
        <v>1245179</v>
      </c>
      <c r="AA27" s="7">
        <f t="shared" si="58"/>
        <v>321074</v>
      </c>
      <c r="AB27" s="18">
        <f t="shared" ref="AB27:AB30" si="65">AA27/Y27*100</f>
        <v>34.744320180066119</v>
      </c>
      <c r="AC27" s="7">
        <v>2502650</v>
      </c>
      <c r="AD27" s="7">
        <f>AC27/12*$D32</f>
        <v>1251325</v>
      </c>
      <c r="AE27" s="7">
        <f>'งบ 4 แถว จ.บึงกาฬ'!D4209+'งบ 4 แถว จ.บึงกาฬ'!D4210</f>
        <v>2134734</v>
      </c>
      <c r="AF27" s="7">
        <f t="shared" si="59"/>
        <v>883409</v>
      </c>
      <c r="AG27" s="18">
        <f t="shared" ref="AG27:AG30" si="66">AF27/AD27*100</f>
        <v>70.597886240584984</v>
      </c>
      <c r="AH27" s="7">
        <v>800000</v>
      </c>
      <c r="AI27" s="7">
        <f>AH27/12*$D32</f>
        <v>400000</v>
      </c>
      <c r="AJ27" s="7">
        <f>'งบ 4 แถว จ.บึงกาฬ'!D4996+'งบ 4 แถว จ.บึงกาฬ'!D4997</f>
        <v>332026</v>
      </c>
      <c r="AK27" s="7">
        <f t="shared" si="60"/>
        <v>-67974</v>
      </c>
      <c r="AL27" s="18">
        <f t="shared" ref="AL27:AL30" si="67">AK27/AI27*100</f>
        <v>-16.993500000000001</v>
      </c>
      <c r="AM27" s="7">
        <v>69894</v>
      </c>
      <c r="AN27" s="7">
        <f>AM27/12*$D32</f>
        <v>34947</v>
      </c>
      <c r="AO27" s="7">
        <f>'งบ 4 แถว จ.บึงกาฬ'!D5783+'งบ 4 แถว จ.บึงกาฬ'!D5784</f>
        <v>134094</v>
      </c>
      <c r="AP27" s="7">
        <f t="shared" si="61"/>
        <v>99147</v>
      </c>
      <c r="AQ27" s="18">
        <f t="shared" ref="AQ27:AQ30" si="68">AP27/AN27*100</f>
        <v>283.70675594471629</v>
      </c>
    </row>
    <row r="28" spans="1:43" s="60" customFormat="1" x14ac:dyDescent="0.4">
      <c r="A28" s="138"/>
      <c r="B28" s="63"/>
      <c r="C28" s="62" t="s">
        <v>1599</v>
      </c>
      <c r="D28" s="7">
        <v>22500000</v>
      </c>
      <c r="E28" s="7">
        <f>D28/12*$D32</f>
        <v>11250000</v>
      </c>
      <c r="F28" s="7">
        <f>'งบ 4 แถว จ.บึงกาฬ'!D253+'งบ 4 แถว จ.บึงกาฬ'!D264+'งบ 4 แถว จ.บึงกาฬ'!D272</f>
        <v>8941662.2699999996</v>
      </c>
      <c r="G28" s="7">
        <f t="shared" si="54"/>
        <v>-2308337.7300000004</v>
      </c>
      <c r="H28" s="18">
        <f t="shared" si="8"/>
        <v>-20.518557600000005</v>
      </c>
      <c r="I28" s="7">
        <v>2747000</v>
      </c>
      <c r="J28" s="7">
        <f>I28/12*$D32</f>
        <v>1373500</v>
      </c>
      <c r="K28" s="7">
        <f>'งบ 4 แถว จ.บึงกาฬ'!D1040+'งบ 4 แถว จ.บึงกาฬ'!D1051+'งบ 4 แถว จ.บึงกาฬ'!D1059</f>
        <v>1522967.5999999999</v>
      </c>
      <c r="L28" s="7">
        <f t="shared" si="55"/>
        <v>149467.59999999986</v>
      </c>
      <c r="M28" s="18">
        <f t="shared" si="62"/>
        <v>10.88224244630505</v>
      </c>
      <c r="N28" s="7">
        <v>5060000</v>
      </c>
      <c r="O28" s="7">
        <f>N28/12*$D32</f>
        <v>2530000</v>
      </c>
      <c r="P28" s="7">
        <f>'งบ 4 แถว จ.บึงกาฬ'!D1827+'งบ 4 แถว จ.บึงกาฬ'!D1838+'งบ 4 แถว จ.บึงกาฬ'!D1846</f>
        <v>1917622.4</v>
      </c>
      <c r="Q28" s="7">
        <f t="shared" si="56"/>
        <v>-612377.60000000009</v>
      </c>
      <c r="R28" s="18">
        <f t="shared" si="63"/>
        <v>-24.204648221343877</v>
      </c>
      <c r="S28" s="7">
        <v>10512878</v>
      </c>
      <c r="T28" s="7">
        <f>S28/12*$D32</f>
        <v>5256439</v>
      </c>
      <c r="U28" s="7">
        <f>'งบ 4 แถว จ.บึงกาฬ'!D2614+'งบ 4 แถว จ.บึงกาฬ'!D2625+'งบ 4 แถว จ.บึงกาฬ'!D2633</f>
        <v>2721058.52</v>
      </c>
      <c r="V28" s="7">
        <f t="shared" si="57"/>
        <v>-2535380.48</v>
      </c>
      <c r="W28" s="18">
        <f t="shared" si="64"/>
        <v>-48.233803911735684</v>
      </c>
      <c r="X28" s="7">
        <v>3373433.67</v>
      </c>
      <c r="Y28" s="7">
        <f>X28/12*$D32</f>
        <v>1686716.835</v>
      </c>
      <c r="Z28" s="7">
        <f>'งบ 4 แถว จ.บึงกาฬ'!D3401+'งบ 4 แถว จ.บึงกาฬ'!D3412+'งบ 4 แถว จ.บึงกาฬ'!D3420</f>
        <v>1990896.3599999999</v>
      </c>
      <c r="AA28" s="7">
        <f t="shared" si="58"/>
        <v>304179.52499999991</v>
      </c>
      <c r="AB28" s="18">
        <f t="shared" si="65"/>
        <v>18.033822790415201</v>
      </c>
      <c r="AC28" s="7">
        <v>4800000</v>
      </c>
      <c r="AD28" s="7">
        <f>AC28/12*$D32</f>
        <v>2400000</v>
      </c>
      <c r="AE28" s="7">
        <f>'งบ 4 แถว จ.บึงกาฬ'!D4188+'งบ 4 แถว จ.บึงกาฬ'!D4199+'งบ 4 แถว จ.บึงกาฬ'!D4207</f>
        <v>2084700.85</v>
      </c>
      <c r="AF28" s="7">
        <f t="shared" si="59"/>
        <v>-315299.14999999991</v>
      </c>
      <c r="AG28" s="18">
        <f t="shared" si="66"/>
        <v>-13.13746458333333</v>
      </c>
      <c r="AH28" s="7">
        <v>3000000</v>
      </c>
      <c r="AI28" s="7">
        <f>AH28/12*$D32</f>
        <v>1500000</v>
      </c>
      <c r="AJ28" s="7">
        <f>'งบ 4 แถว จ.บึงกาฬ'!D4975+'งบ 4 แถว จ.บึงกาฬ'!D4986+'งบ 4 แถว จ.บึงกาฬ'!D4994</f>
        <v>1238635</v>
      </c>
      <c r="AK28" s="7">
        <f t="shared" si="60"/>
        <v>-261365</v>
      </c>
      <c r="AL28" s="18">
        <f t="shared" si="67"/>
        <v>-17.424333333333333</v>
      </c>
      <c r="AM28" s="7">
        <v>123359</v>
      </c>
      <c r="AN28" s="7">
        <f>AM28/12*$D32</f>
        <v>61679.5</v>
      </c>
      <c r="AO28" s="7">
        <f>'งบ 4 แถว จ.บึงกาฬ'!D5762+'งบ 4 แถว จ.บึงกาฬ'!D5763+'งบ 4 แถว จ.บึงกาฬ'!D5781</f>
        <v>471954.2</v>
      </c>
      <c r="AP28" s="7">
        <f t="shared" si="61"/>
        <v>410274.7</v>
      </c>
      <c r="AQ28" s="18">
        <f t="shared" si="68"/>
        <v>665.17189665934393</v>
      </c>
    </row>
    <row r="29" spans="1:43" s="60" customFormat="1" x14ac:dyDescent="0.4">
      <c r="A29" s="139"/>
      <c r="B29" s="59"/>
      <c r="C29" s="62" t="s">
        <v>1600</v>
      </c>
      <c r="D29" s="7">
        <v>65988012.039999999</v>
      </c>
      <c r="E29" s="7">
        <f>D29/12*$D32</f>
        <v>32994006.019999996</v>
      </c>
      <c r="F29" s="7">
        <f>'งบ 4 แถว จ.บึงกาฬ'!D254+'งบ 4 แถว จ.บึงกาฬ'!D265+'งบ 4 แถว จ.บึงกาฬ'!D273</f>
        <v>6108245.4800000004</v>
      </c>
      <c r="G29" s="7">
        <f t="shared" si="54"/>
        <v>-26885760.539999995</v>
      </c>
      <c r="H29" s="18">
        <f t="shared" si="8"/>
        <v>-81.486802553477858</v>
      </c>
      <c r="I29" s="7">
        <v>5519443.1699999999</v>
      </c>
      <c r="J29" s="7">
        <f>I29/12*$D32</f>
        <v>2759721.585</v>
      </c>
      <c r="K29" s="7">
        <f>'งบ 4 แถว จ.บึงกาฬ'!D1041+'งบ 4 แถว จ.บึงกาฬ'!D1052+'งบ 4 แถว จ.บึงกาฬ'!D1060</f>
        <v>1121399.27</v>
      </c>
      <c r="L29" s="7">
        <f t="shared" si="55"/>
        <v>-1638322.3149999999</v>
      </c>
      <c r="M29" s="18">
        <f t="shared" si="62"/>
        <v>-59.365492660738816</v>
      </c>
      <c r="N29" s="7">
        <v>500000</v>
      </c>
      <c r="O29" s="7">
        <f>N29/12*$D32</f>
        <v>250000</v>
      </c>
      <c r="P29" s="7">
        <f>'งบ 4 แถว จ.บึงกาฬ'!D1828+'งบ 4 แถว จ.บึงกาฬ'!D1839+'งบ 4 แถว จ.บึงกาฬ'!D1847</f>
        <v>2743703.42</v>
      </c>
      <c r="Q29" s="7">
        <f t="shared" si="56"/>
        <v>2493703.42</v>
      </c>
      <c r="R29" s="18">
        <f t="shared" si="63"/>
        <v>997.48136800000009</v>
      </c>
      <c r="S29" s="7">
        <v>4267184.41</v>
      </c>
      <c r="T29" s="7">
        <f>S29/12*$D32</f>
        <v>2133592.2050000001</v>
      </c>
      <c r="U29" s="7">
        <f>'งบ 4 แถว จ.บึงกาฬ'!D2615+'งบ 4 แถว จ.บึงกาฬ'!D2626+'งบ 4 แถว จ.บึงกาฬ'!D2634</f>
        <v>2019571.8</v>
      </c>
      <c r="V29" s="7">
        <f t="shared" si="57"/>
        <v>-114020.40500000003</v>
      </c>
      <c r="W29" s="18">
        <f t="shared" si="64"/>
        <v>-5.3440580038114653</v>
      </c>
      <c r="X29" s="7">
        <v>636934.30000000005</v>
      </c>
      <c r="Y29" s="7">
        <f>X29/12*$D32</f>
        <v>318467.15000000002</v>
      </c>
      <c r="Z29" s="7">
        <f>'งบ 4 แถว จ.บึงกาฬ'!D3402+'งบ 4 แถว จ.บึงกาฬ'!D3413+'งบ 4 แถว จ.บึงกาฬ'!D3421</f>
        <v>1224073.6500000001</v>
      </c>
      <c r="AA29" s="7">
        <f t="shared" si="58"/>
        <v>905606.50000000012</v>
      </c>
      <c r="AB29" s="18">
        <f t="shared" si="65"/>
        <v>284.3641801046042</v>
      </c>
      <c r="AC29" s="7">
        <v>7400000</v>
      </c>
      <c r="AD29" s="7">
        <f>AC29/12*$D32</f>
        <v>3700000</v>
      </c>
      <c r="AE29" s="7">
        <f>'งบ 4 แถว จ.บึงกาฬ'!D4189+'งบ 4 แถว จ.บึงกาฬ'!D4200+'งบ 4 แถว จ.บึงกาฬ'!D4208</f>
        <v>3591205.43</v>
      </c>
      <c r="AF29" s="7">
        <f t="shared" si="59"/>
        <v>-108794.56999999983</v>
      </c>
      <c r="AG29" s="18">
        <f t="shared" si="66"/>
        <v>-2.9403937837837795</v>
      </c>
      <c r="AH29" s="7">
        <v>2700000</v>
      </c>
      <c r="AI29" s="7">
        <f>AH29/12*$D32</f>
        <v>1350000</v>
      </c>
      <c r="AJ29" s="7">
        <f>'งบ 4 แถว จ.บึงกาฬ'!D4976+'งบ 4 แถว จ.บึงกาฬ'!D4987+'งบ 4 แถว จ.บึงกาฬ'!D4995</f>
        <v>769459.67999999993</v>
      </c>
      <c r="AK29" s="7">
        <f t="shared" si="60"/>
        <v>-580540.32000000007</v>
      </c>
      <c r="AL29" s="18">
        <f t="shared" si="67"/>
        <v>-43.002986666666672</v>
      </c>
      <c r="AM29" s="7">
        <v>320812.09999999998</v>
      </c>
      <c r="AN29" s="7">
        <f>AM29/12*$D32</f>
        <v>160406.04999999999</v>
      </c>
      <c r="AO29" s="7">
        <f>'งบ 4 แถว จ.บึงกาฬ'!D5763+'งบ 4 แถว จ.บึงกาฬ'!D5774+'งบ 4 แถว จ.บึงกาฬ'!D5782</f>
        <v>541603.5</v>
      </c>
      <c r="AP29" s="7">
        <f t="shared" si="61"/>
        <v>381197.45</v>
      </c>
      <c r="AQ29" s="18">
        <f t="shared" si="68"/>
        <v>237.64530701928015</v>
      </c>
    </row>
    <row r="30" spans="1:43" x14ac:dyDescent="0.4">
      <c r="A30" s="136" t="s">
        <v>1601</v>
      </c>
      <c r="B30" s="136"/>
      <c r="C30" s="136"/>
      <c r="D30" s="8">
        <v>437771824.07999998</v>
      </c>
      <c r="E30" s="8">
        <f t="shared" ref="E30:G30" si="69">SUM(E22:E29)</f>
        <v>218885912.03999996</v>
      </c>
      <c r="F30" s="8">
        <f>SUM(F22:F29)</f>
        <v>128932657.87</v>
      </c>
      <c r="G30" s="8">
        <f t="shared" si="69"/>
        <v>-89953254.170000002</v>
      </c>
      <c r="H30" s="9">
        <f t="shared" si="8"/>
        <v>-41.095954203558627</v>
      </c>
      <c r="I30" s="8">
        <v>49804195.600000001</v>
      </c>
      <c r="J30" s="8">
        <f t="shared" ref="J30" si="70">SUM(J22:J29)</f>
        <v>24902097.800000001</v>
      </c>
      <c r="K30" s="8">
        <f>SUM(K22:K29)</f>
        <v>22997689.34</v>
      </c>
      <c r="L30" s="8">
        <f t="shared" ref="L30" si="71">SUM(L22:L29)</f>
        <v>-1904408.4600000014</v>
      </c>
      <c r="M30" s="9">
        <f t="shared" si="62"/>
        <v>-7.64758244584519</v>
      </c>
      <c r="N30" s="8">
        <v>42642697.289999999</v>
      </c>
      <c r="O30" s="8">
        <f t="shared" ref="O30" si="72">SUM(O22:O29)</f>
        <v>21321348.645</v>
      </c>
      <c r="P30" s="8">
        <f>SUM(P22:P29)</f>
        <v>25679758.509999998</v>
      </c>
      <c r="Q30" s="8">
        <f t="shared" ref="Q30" si="73">SUM(Q22:Q29)</f>
        <v>4358409.8650000002</v>
      </c>
      <c r="R30" s="9">
        <f t="shared" si="63"/>
        <v>20.441529931185084</v>
      </c>
      <c r="S30" s="8">
        <v>68286032.370000005</v>
      </c>
      <c r="T30" s="8">
        <f t="shared" ref="T30" si="74">SUM(T22:T29)</f>
        <v>34143016.185000002</v>
      </c>
      <c r="U30" s="8">
        <f>SUM(U22:U29)</f>
        <v>55164867.530000001</v>
      </c>
      <c r="V30" s="8">
        <f t="shared" ref="V30" si="75">SUM(V22:V29)</f>
        <v>21021851.344999999</v>
      </c>
      <c r="W30" s="9">
        <f t="shared" si="64"/>
        <v>61.569989104347187</v>
      </c>
      <c r="X30" s="8">
        <v>24963526.169999998</v>
      </c>
      <c r="Y30" s="8">
        <f t="shared" ref="Y30" si="76">SUM(Y22:Y29)</f>
        <v>12481763.084999999</v>
      </c>
      <c r="Z30" s="8">
        <f>SUM(Z22:Z29)</f>
        <v>23450690.869999997</v>
      </c>
      <c r="AA30" s="8">
        <f t="shared" ref="AA30" si="77">SUM(AA22:AA29)</f>
        <v>10968927.785</v>
      </c>
      <c r="AB30" s="9">
        <f t="shared" si="65"/>
        <v>87.87963455404747</v>
      </c>
      <c r="AC30" s="8">
        <v>49102650</v>
      </c>
      <c r="AD30" s="8">
        <f t="shared" ref="AD30" si="78">SUM(AD22:AD29)</f>
        <v>24551325</v>
      </c>
      <c r="AE30" s="8">
        <f>SUM(AE22:AE29)</f>
        <v>25252490.539999999</v>
      </c>
      <c r="AF30" s="8">
        <f t="shared" ref="AF30" si="79">SUM(AF22:AF29)</f>
        <v>701165.54</v>
      </c>
      <c r="AG30" s="9">
        <f t="shared" si="66"/>
        <v>2.8559173079253362</v>
      </c>
      <c r="AH30" s="8">
        <v>25038702.859999999</v>
      </c>
      <c r="AI30" s="8">
        <f t="shared" ref="AI30" si="80">SUM(AI22:AI29)</f>
        <v>12519351.43</v>
      </c>
      <c r="AJ30" s="8">
        <f>SUM(AJ22:AJ29)</f>
        <v>16313448.609999999</v>
      </c>
      <c r="AK30" s="8">
        <f t="shared" ref="AK30" si="81">SUM(AK22:AK29)</f>
        <v>3794097.1799999988</v>
      </c>
      <c r="AL30" s="9">
        <f t="shared" si="67"/>
        <v>30.305860500954076</v>
      </c>
      <c r="AM30" s="8">
        <v>13082058.27</v>
      </c>
      <c r="AN30" s="8">
        <f t="shared" ref="AN30" si="82">SUM(AN22:AN29)</f>
        <v>6541029.1349999988</v>
      </c>
      <c r="AO30" s="8">
        <f>SUM(AO22:AO29)</f>
        <v>11007322.859999999</v>
      </c>
      <c r="AP30" s="8">
        <f t="shared" ref="AP30" si="83">SUM(AP22:AP29)</f>
        <v>4466293.7250000006</v>
      </c>
      <c r="AQ30" s="9">
        <f t="shared" si="68"/>
        <v>68.281208244457716</v>
      </c>
    </row>
    <row r="32" spans="1:43" ht="5.4" customHeight="1" x14ac:dyDescent="0.4">
      <c r="B32" s="61" t="s">
        <v>1638</v>
      </c>
      <c r="C32" s="61" t="s">
        <v>1660</v>
      </c>
      <c r="D32" s="61">
        <v>6</v>
      </c>
    </row>
    <row r="35" spans="4:19" x14ac:dyDescent="0.4">
      <c r="F35" s="105"/>
    </row>
    <row r="36" spans="4:19" x14ac:dyDescent="0.4">
      <c r="S36" s="2" t="s">
        <v>1659</v>
      </c>
    </row>
    <row r="42" spans="4:19" x14ac:dyDescent="0.4">
      <c r="D42" s="2">
        <v>5</v>
      </c>
    </row>
  </sheetData>
  <mergeCells count="16">
    <mergeCell ref="A20:C20"/>
    <mergeCell ref="A21:A29"/>
    <mergeCell ref="A30:C30"/>
    <mergeCell ref="A4:A6"/>
    <mergeCell ref="A7:C7"/>
    <mergeCell ref="A8:A19"/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</mergeCells>
  <conditionalFormatting sqref="H1 H3:H1048576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:M1048576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:R1048576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:W1048576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:AB1048576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:AG1048576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:AL1048576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:AQ1048576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4" sqref="D4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5"/>
      <c r="B1" s="76"/>
      <c r="C1" s="77"/>
      <c r="D1" s="78" t="s">
        <v>1634</v>
      </c>
      <c r="E1" s="79" t="s">
        <v>1635</v>
      </c>
      <c r="F1" s="85" t="s">
        <v>1648</v>
      </c>
      <c r="G1" s="86"/>
      <c r="H1" s="87" t="s">
        <v>1574</v>
      </c>
      <c r="I1" s="87"/>
      <c r="J1" s="88" t="s">
        <v>1624</v>
      </c>
      <c r="K1" s="89"/>
      <c r="L1" s="90" t="s">
        <v>1625</v>
      </c>
      <c r="M1" s="91"/>
      <c r="N1" s="88" t="s">
        <v>1626</v>
      </c>
      <c r="O1" s="116"/>
      <c r="P1" s="143" t="s">
        <v>1627</v>
      </c>
      <c r="Q1" s="143"/>
      <c r="R1" s="118" t="s">
        <v>1628</v>
      </c>
      <c r="S1" s="93"/>
      <c r="T1" s="87" t="s">
        <v>1629</v>
      </c>
      <c r="U1" s="87"/>
      <c r="V1" s="92" t="s">
        <v>1630</v>
      </c>
      <c r="W1" s="93"/>
      <c r="X1" s="87" t="s">
        <v>1631</v>
      </c>
      <c r="Y1" s="87"/>
      <c r="Z1" s="92" t="s">
        <v>1632</v>
      </c>
      <c r="AA1" s="93"/>
      <c r="AB1" s="87" t="s">
        <v>1633</v>
      </c>
      <c r="AC1" s="94"/>
      <c r="AD1" s="53" t="s">
        <v>1602</v>
      </c>
      <c r="AE1" s="54"/>
      <c r="AF1" s="74" t="s">
        <v>1602</v>
      </c>
      <c r="AG1" s="55"/>
    </row>
    <row r="2" spans="1:52" s="21" customFormat="1" ht="14.4" customHeight="1" thickBot="1" x14ac:dyDescent="0.35">
      <c r="A2" s="80" t="s">
        <v>0</v>
      </c>
      <c r="B2" s="81" t="s">
        <v>1</v>
      </c>
      <c r="C2" s="82" t="s">
        <v>2</v>
      </c>
      <c r="D2" s="83"/>
      <c r="E2" s="84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17" t="s">
        <v>4</v>
      </c>
      <c r="P2" s="120" t="s">
        <v>3</v>
      </c>
      <c r="Q2" s="120" t="s">
        <v>4</v>
      </c>
      <c r="R2" s="119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1649</v>
      </c>
      <c r="B3" s="34" t="s">
        <v>5</v>
      </c>
      <c r="C3" s="35" t="s">
        <v>6</v>
      </c>
      <c r="D3" s="24">
        <f>F3+H3+J3+L3+N3+P3+R3+T3+V3+X3+Z3+AB3</f>
        <v>21759318.840000004</v>
      </c>
      <c r="E3" s="32">
        <f>G3+I3+K3+M3+O3+Q3+S3+U3+W3+Y3+AA3+AC3</f>
        <v>21756160.840000004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14">
        <v>3676944.85</v>
      </c>
      <c r="Q3" s="115">
        <v>3657828.1</v>
      </c>
      <c r="R3" s="39"/>
      <c r="S3" s="40"/>
      <c r="T3" s="19"/>
      <c r="U3" s="19"/>
      <c r="V3" s="39"/>
      <c r="W3" s="40"/>
      <c r="X3" s="19"/>
      <c r="Y3" s="19"/>
      <c r="Z3" s="39"/>
      <c r="AA3" s="40"/>
      <c r="AB3" s="19"/>
      <c r="AC3" s="19"/>
      <c r="AD3" s="106"/>
      <c r="AE3" s="107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1649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1649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1649</v>
      </c>
      <c r="B7" s="37" t="s">
        <v>13</v>
      </c>
      <c r="C7" s="38" t="s">
        <v>14</v>
      </c>
      <c r="D7" s="24">
        <f t="shared" si="0"/>
        <v>86084</v>
      </c>
      <c r="E7" s="32">
        <f t="shared" si="1"/>
        <v>163950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/>
      <c r="S7" s="40"/>
      <c r="T7" s="19"/>
      <c r="U7" s="19"/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1649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1649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1649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1649</v>
      </c>
      <c r="B11" s="37" t="s">
        <v>21</v>
      </c>
      <c r="C11" s="38" t="s">
        <v>22</v>
      </c>
      <c r="D11" s="24">
        <f t="shared" si="0"/>
        <v>31671939.829999998</v>
      </c>
      <c r="E11" s="32">
        <f t="shared" si="1"/>
        <v>31721358.829999998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/>
      <c r="S11" s="40"/>
      <c r="T11" s="19"/>
      <c r="U11" s="19"/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1649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1649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1649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1649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1649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1649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1649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1649</v>
      </c>
      <c r="B19" s="37" t="s">
        <v>37</v>
      </c>
      <c r="C19" s="38" t="s">
        <v>38</v>
      </c>
      <c r="D19" s="24">
        <f t="shared" si="0"/>
        <v>309111371.25999999</v>
      </c>
      <c r="E19" s="32">
        <f t="shared" si="1"/>
        <v>261968091.49000001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/>
      <c r="S19" s="40"/>
      <c r="T19" s="19"/>
      <c r="U19" s="19"/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1649</v>
      </c>
      <c r="B20" s="37" t="s">
        <v>39</v>
      </c>
      <c r="C20" s="38" t="s">
        <v>40</v>
      </c>
      <c r="D20" s="24">
        <f t="shared" si="0"/>
        <v>62138902.159999996</v>
      </c>
      <c r="E20" s="32">
        <f t="shared" si="1"/>
        <v>56172270.399999991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/>
      <c r="S20" s="40"/>
      <c r="T20" s="19"/>
      <c r="U20" s="19"/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1649</v>
      </c>
      <c r="B21" s="37" t="s">
        <v>41</v>
      </c>
      <c r="C21" s="38" t="s">
        <v>42</v>
      </c>
      <c r="D21" s="24">
        <f t="shared" si="0"/>
        <v>1088973.06</v>
      </c>
      <c r="E21" s="32">
        <f t="shared" si="1"/>
        <v>1802457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/>
      <c r="S21" s="40"/>
      <c r="T21" s="19"/>
      <c r="U21" s="19"/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1649</v>
      </c>
      <c r="B22" s="37" t="s">
        <v>43</v>
      </c>
      <c r="C22" s="38" t="s">
        <v>44</v>
      </c>
      <c r="D22" s="24">
        <f t="shared" si="0"/>
        <v>12390535.85</v>
      </c>
      <c r="E22" s="32">
        <f t="shared" si="1"/>
        <v>1543729.83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/>
      <c r="S22" s="40"/>
      <c r="T22" s="19"/>
      <c r="U22" s="19"/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1649</v>
      </c>
      <c r="B23" s="37" t="s">
        <v>45</v>
      </c>
      <c r="C23" s="38" t="s">
        <v>46</v>
      </c>
      <c r="D23" s="24">
        <f t="shared" si="0"/>
        <v>24541054.34</v>
      </c>
      <c r="E23" s="32">
        <f t="shared" si="1"/>
        <v>2705901.21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/>
      <c r="S23" s="42"/>
      <c r="T23" s="22"/>
      <c r="U23" s="22"/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1649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1649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1649</v>
      </c>
      <c r="B26" s="37" t="s">
        <v>51</v>
      </c>
      <c r="C26" s="38" t="s">
        <v>52</v>
      </c>
      <c r="D26" s="24">
        <f t="shared" si="0"/>
        <v>597134.24</v>
      </c>
      <c r="E26" s="32">
        <f t="shared" si="1"/>
        <v>2078122.4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/>
      <c r="S26" s="40"/>
      <c r="T26" s="19"/>
      <c r="U26" s="19"/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1649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1649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1649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1649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1649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1649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1649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1649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1649</v>
      </c>
      <c r="B35" s="37" t="s">
        <v>69</v>
      </c>
      <c r="C35" s="38" t="s">
        <v>70</v>
      </c>
      <c r="D35" s="24">
        <f t="shared" si="0"/>
        <v>3604750.5200000005</v>
      </c>
      <c r="E35" s="32">
        <f t="shared" si="1"/>
        <v>3187207.77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/>
      <c r="S35" s="40"/>
      <c r="T35" s="19"/>
      <c r="U35" s="19"/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1649</v>
      </c>
      <c r="B36" s="37" t="s">
        <v>71</v>
      </c>
      <c r="C36" s="38" t="s">
        <v>72</v>
      </c>
      <c r="D36" s="24">
        <f t="shared" si="0"/>
        <v>2000000</v>
      </c>
      <c r="E36" s="32">
        <f t="shared" si="1"/>
        <v>0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/>
      <c r="S36" s="40"/>
      <c r="T36" s="19"/>
      <c r="U36" s="19"/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1649</v>
      </c>
      <c r="B37" s="37" t="s">
        <v>73</v>
      </c>
      <c r="C37" s="38" t="s">
        <v>74</v>
      </c>
      <c r="D37" s="24">
        <f t="shared" si="0"/>
        <v>17358981.609999999</v>
      </c>
      <c r="E37" s="32">
        <f t="shared" si="1"/>
        <v>17358981.609999999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/>
      <c r="S37" s="40"/>
      <c r="T37" s="19"/>
      <c r="U37" s="19"/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1649</v>
      </c>
      <c r="B38" s="37" t="s">
        <v>75</v>
      </c>
      <c r="C38" s="38" t="s">
        <v>76</v>
      </c>
      <c r="D38" s="24">
        <f t="shared" si="0"/>
        <v>594825.5</v>
      </c>
      <c r="E38" s="32">
        <f t="shared" si="1"/>
        <v>595637.5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/>
      <c r="S38" s="40"/>
      <c r="T38" s="19"/>
      <c r="U38" s="19"/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1649</v>
      </c>
      <c r="B39" s="37" t="s">
        <v>77</v>
      </c>
      <c r="C39" s="38" t="s">
        <v>78</v>
      </c>
      <c r="D39" s="24">
        <f t="shared" si="0"/>
        <v>216084</v>
      </c>
      <c r="E39" s="32">
        <f t="shared" si="1"/>
        <v>213379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/>
      <c r="S39" s="40"/>
      <c r="T39" s="19"/>
      <c r="U39" s="19"/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1649</v>
      </c>
      <c r="B40" s="37" t="s">
        <v>79</v>
      </c>
      <c r="C40" s="38" t="s">
        <v>80</v>
      </c>
      <c r="D40" s="24">
        <f t="shared" si="0"/>
        <v>2635582.88</v>
      </c>
      <c r="E40" s="32">
        <f t="shared" si="1"/>
        <v>2821746.3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/>
      <c r="S40" s="40"/>
      <c r="T40" s="19"/>
      <c r="U40" s="19"/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1649</v>
      </c>
      <c r="B41" s="37" t="s">
        <v>81</v>
      </c>
      <c r="C41" s="38" t="s">
        <v>82</v>
      </c>
      <c r="D41" s="24">
        <f t="shared" si="0"/>
        <v>5916257.3900000006</v>
      </c>
      <c r="E41" s="32">
        <f t="shared" si="1"/>
        <v>6868284.21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/>
      <c r="S41" s="42"/>
      <c r="T41" s="22"/>
      <c r="U41" s="22"/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1649</v>
      </c>
      <c r="B42" s="37" t="s">
        <v>83</v>
      </c>
      <c r="C42" s="38" t="s">
        <v>84</v>
      </c>
      <c r="D42" s="24">
        <f t="shared" si="0"/>
        <v>6455226.7699999996</v>
      </c>
      <c r="E42" s="32">
        <f t="shared" si="1"/>
        <v>6476586.7699999996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/>
      <c r="S42" s="40"/>
      <c r="T42" s="19"/>
      <c r="U42" s="19"/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1649</v>
      </c>
      <c r="B43" s="37" t="s">
        <v>85</v>
      </c>
      <c r="C43" s="38" t="s">
        <v>86</v>
      </c>
      <c r="D43" s="24">
        <f t="shared" si="0"/>
        <v>29194</v>
      </c>
      <c r="E43" s="32">
        <f t="shared" si="1"/>
        <v>6999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1649</v>
      </c>
      <c r="B44" s="37" t="s">
        <v>87</v>
      </c>
      <c r="C44" s="38" t="s">
        <v>88</v>
      </c>
      <c r="D44" s="24">
        <f t="shared" si="0"/>
        <v>137935</v>
      </c>
      <c r="E44" s="32">
        <f t="shared" si="1"/>
        <v>129815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/>
      <c r="S44" s="40"/>
      <c r="T44" s="19"/>
      <c r="U44" s="19"/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1649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1649</v>
      </c>
      <c r="B46" s="37" t="s">
        <v>91</v>
      </c>
      <c r="C46" s="38" t="s">
        <v>92</v>
      </c>
      <c r="D46" s="24">
        <f t="shared" si="0"/>
        <v>701969</v>
      </c>
      <c r="E46" s="32">
        <f t="shared" si="1"/>
        <v>515934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/>
      <c r="S46" s="40"/>
      <c r="T46" s="19"/>
      <c r="U46" s="19"/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1649</v>
      </c>
      <c r="B47" s="37" t="s">
        <v>93</v>
      </c>
      <c r="C47" s="38" t="s">
        <v>94</v>
      </c>
      <c r="D47" s="24">
        <f t="shared" si="0"/>
        <v>29030</v>
      </c>
      <c r="E47" s="32">
        <f t="shared" si="1"/>
        <v>44730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/>
      <c r="S47" s="42"/>
      <c r="T47" s="22"/>
      <c r="U47" s="22"/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1649</v>
      </c>
      <c r="B48" s="37" t="s">
        <v>95</v>
      </c>
      <c r="C48" s="38" t="s">
        <v>96</v>
      </c>
      <c r="D48" s="24">
        <f t="shared" si="0"/>
        <v>36700</v>
      </c>
      <c r="E48" s="32">
        <f t="shared" si="1"/>
        <v>63750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/>
      <c r="S48" s="40"/>
      <c r="T48" s="19"/>
      <c r="U48" s="19"/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1649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1649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1649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1649</v>
      </c>
      <c r="B52" s="37" t="s">
        <v>103</v>
      </c>
      <c r="C52" s="38" t="s">
        <v>104</v>
      </c>
      <c r="D52" s="24">
        <f t="shared" si="0"/>
        <v>505900</v>
      </c>
      <c r="E52" s="32">
        <f t="shared" si="1"/>
        <v>202100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/>
      <c r="S52" s="40"/>
      <c r="T52" s="19"/>
      <c r="U52" s="19"/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1649</v>
      </c>
      <c r="B53" s="37" t="s">
        <v>105</v>
      </c>
      <c r="C53" s="38" t="s">
        <v>106</v>
      </c>
      <c r="D53" s="24">
        <f t="shared" si="0"/>
        <v>240002.75</v>
      </c>
      <c r="E53" s="32">
        <f t="shared" si="1"/>
        <v>268148.55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/>
      <c r="S53" s="40"/>
      <c r="T53" s="19"/>
      <c r="U53" s="19"/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1649</v>
      </c>
      <c r="B54" s="37" t="s">
        <v>107</v>
      </c>
      <c r="C54" s="38" t="s">
        <v>108</v>
      </c>
      <c r="D54" s="24">
        <f t="shared" si="0"/>
        <v>717866.25</v>
      </c>
      <c r="E54" s="32">
        <f t="shared" si="1"/>
        <v>521904.75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/>
      <c r="S54" s="40"/>
      <c r="T54" s="19"/>
      <c r="U54" s="19"/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1649</v>
      </c>
      <c r="B55" s="37" t="s">
        <v>109</v>
      </c>
      <c r="C55" s="38" t="s">
        <v>110</v>
      </c>
      <c r="D55" s="24">
        <f t="shared" si="0"/>
        <v>3181048.6</v>
      </c>
      <c r="E55" s="32">
        <f t="shared" si="1"/>
        <v>2178915.1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/>
      <c r="S55" s="40"/>
      <c r="T55" s="19"/>
      <c r="U55" s="19"/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1649</v>
      </c>
      <c r="B56" s="37" t="s">
        <v>111</v>
      </c>
      <c r="C56" s="38" t="s">
        <v>112</v>
      </c>
      <c r="D56" s="24">
        <f t="shared" si="0"/>
        <v>197350</v>
      </c>
      <c r="E56" s="32">
        <f t="shared" si="1"/>
        <v>188750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/>
      <c r="S56" s="40"/>
      <c r="T56" s="19"/>
      <c r="U56" s="19"/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1649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1649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1649</v>
      </c>
      <c r="B59" s="37" t="s">
        <v>117</v>
      </c>
      <c r="C59" s="38" t="s">
        <v>118</v>
      </c>
      <c r="D59" s="24">
        <f t="shared" si="0"/>
        <v>43633.5</v>
      </c>
      <c r="E59" s="32">
        <f t="shared" si="1"/>
        <v>21824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1649</v>
      </c>
      <c r="B60" s="37" t="s">
        <v>119</v>
      </c>
      <c r="C60" s="38" t="s">
        <v>120</v>
      </c>
      <c r="D60" s="24">
        <f t="shared" si="0"/>
        <v>29079.25</v>
      </c>
      <c r="E60" s="32">
        <f t="shared" si="1"/>
        <v>32635.5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1649</v>
      </c>
      <c r="B61" s="37" t="s">
        <v>121</v>
      </c>
      <c r="C61" s="38" t="s">
        <v>122</v>
      </c>
      <c r="D61" s="24">
        <f t="shared" si="0"/>
        <v>45662672.25</v>
      </c>
      <c r="E61" s="32">
        <f t="shared" si="1"/>
        <v>45662672.25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/>
      <c r="S61" s="40"/>
      <c r="T61" s="19"/>
      <c r="U61" s="19"/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1649</v>
      </c>
      <c r="B62" s="37" t="s">
        <v>123</v>
      </c>
      <c r="C62" s="38" t="s">
        <v>124</v>
      </c>
      <c r="D62" s="24">
        <f t="shared" si="0"/>
        <v>104181128.36999999</v>
      </c>
      <c r="E62" s="32">
        <f t="shared" si="1"/>
        <v>100822056.06999999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/>
      <c r="S62" s="40"/>
      <c r="T62" s="19"/>
      <c r="U62" s="19"/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1649</v>
      </c>
      <c r="B63" s="37" t="s">
        <v>125</v>
      </c>
      <c r="C63" s="38" t="s">
        <v>126</v>
      </c>
      <c r="D63" s="24">
        <f t="shared" si="0"/>
        <v>2349705.5</v>
      </c>
      <c r="E63" s="32">
        <f t="shared" si="1"/>
        <v>2349705.5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/>
      <c r="S63" s="40"/>
      <c r="T63" s="19"/>
      <c r="U63" s="19"/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1649</v>
      </c>
      <c r="B64" s="37" t="s">
        <v>127</v>
      </c>
      <c r="C64" s="38" t="s">
        <v>128</v>
      </c>
      <c r="D64" s="24">
        <f t="shared" si="0"/>
        <v>19063188.5</v>
      </c>
      <c r="E64" s="32">
        <f t="shared" si="1"/>
        <v>18401746.27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/>
      <c r="S64" s="40"/>
      <c r="T64" s="19"/>
      <c r="U64" s="19"/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1649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1649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1649</v>
      </c>
      <c r="B67" s="37" t="s">
        <v>133</v>
      </c>
      <c r="C67" s="38" t="s">
        <v>134</v>
      </c>
      <c r="D67" s="24">
        <f t="shared" si="0"/>
        <v>6520349.5900000008</v>
      </c>
      <c r="E67" s="32">
        <f t="shared" si="1"/>
        <v>5710882.0900000008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/>
      <c r="S67" s="40"/>
      <c r="T67" s="19"/>
      <c r="U67" s="19"/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1649</v>
      </c>
      <c r="B68" s="37" t="s">
        <v>135</v>
      </c>
      <c r="C68" s="38" t="s">
        <v>136</v>
      </c>
      <c r="D68" s="24">
        <f t="shared" ref="D68:D131" si="2">F68+H68+J68+L68+N68+P68+R68+T68+V68+X68+Z68+AB68</f>
        <v>10614582.700000001</v>
      </c>
      <c r="E68" s="32">
        <f t="shared" ref="E68:E131" si="3">G68+I68+K68+M68+O68+Q68+S68+U68+W68+Y68+AA68+AC68</f>
        <v>10609582.700000001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/>
      <c r="S68" s="40"/>
      <c r="T68" s="19"/>
      <c r="U68" s="19"/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1649</v>
      </c>
      <c r="B69" s="37" t="s">
        <v>137</v>
      </c>
      <c r="C69" s="38" t="s">
        <v>138</v>
      </c>
      <c r="D69" s="24">
        <f t="shared" si="2"/>
        <v>34984.5</v>
      </c>
      <c r="E69" s="32">
        <f t="shared" si="3"/>
        <v>60441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/>
      <c r="S69" s="40"/>
      <c r="T69" s="19"/>
      <c r="U69" s="19"/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1649</v>
      </c>
      <c r="B70" s="37" t="s">
        <v>139</v>
      </c>
      <c r="C70" s="38" t="s">
        <v>140</v>
      </c>
      <c r="D70" s="24">
        <f t="shared" si="2"/>
        <v>8385054.2800000003</v>
      </c>
      <c r="E70" s="32">
        <f t="shared" si="3"/>
        <v>10473031.18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/>
      <c r="S70" s="40"/>
      <c r="T70" s="19"/>
      <c r="U70" s="19"/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1649</v>
      </c>
      <c r="B71" s="37" t="s">
        <v>141</v>
      </c>
      <c r="C71" s="38" t="s">
        <v>142</v>
      </c>
      <c r="D71" s="24">
        <f t="shared" si="2"/>
        <v>4844878.8</v>
      </c>
      <c r="E71" s="32">
        <f t="shared" si="3"/>
        <v>6912022.1399999997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/>
      <c r="S71" s="40"/>
      <c r="T71" s="19"/>
      <c r="U71" s="19"/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1649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1649</v>
      </c>
      <c r="B73" s="37" t="s">
        <v>145</v>
      </c>
      <c r="C73" s="38" t="s">
        <v>146</v>
      </c>
      <c r="D73" s="24">
        <f t="shared" si="2"/>
        <v>498930.25</v>
      </c>
      <c r="E73" s="32">
        <f t="shared" si="3"/>
        <v>256665.75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/>
      <c r="S73" s="40"/>
      <c r="T73" s="19"/>
      <c r="U73" s="19"/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1649</v>
      </c>
      <c r="B74" s="37" t="s">
        <v>147</v>
      </c>
      <c r="C74" s="38" t="s">
        <v>148</v>
      </c>
      <c r="D74" s="24">
        <f t="shared" si="2"/>
        <v>462071</v>
      </c>
      <c r="E74" s="32">
        <f t="shared" si="3"/>
        <v>432774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/>
      <c r="S74" s="40"/>
      <c r="T74" s="19"/>
      <c r="U74" s="19"/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1649</v>
      </c>
      <c r="B75" s="37" t="s">
        <v>149</v>
      </c>
      <c r="C75" s="38" t="s">
        <v>150</v>
      </c>
      <c r="D75" s="24">
        <f t="shared" si="2"/>
        <v>1539491.5</v>
      </c>
      <c r="E75" s="32">
        <f>G75+I75+K75+M75+O75+Q75+S75+U75+W75+Y75+AA75+AC75</f>
        <v>946156.25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/>
      <c r="S75" s="40"/>
      <c r="T75" s="19"/>
      <c r="U75" s="19"/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1649</v>
      </c>
      <c r="B76" s="37" t="s">
        <v>151</v>
      </c>
      <c r="C76" s="38" t="s">
        <v>152</v>
      </c>
      <c r="D76" s="24">
        <f t="shared" si="2"/>
        <v>3432212.5</v>
      </c>
      <c r="E76" s="32">
        <f t="shared" si="3"/>
        <v>3377892.75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/>
      <c r="S76" s="40"/>
      <c r="T76" s="19"/>
      <c r="U76" s="19"/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1649</v>
      </c>
      <c r="B77" s="37" t="s">
        <v>153</v>
      </c>
      <c r="C77" s="38" t="s">
        <v>154</v>
      </c>
      <c r="D77" s="24">
        <f t="shared" si="2"/>
        <v>52020</v>
      </c>
      <c r="E77" s="32">
        <f t="shared" si="3"/>
        <v>51580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/>
      <c r="S77" s="40"/>
      <c r="T77" s="19"/>
      <c r="U77" s="19"/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1649</v>
      </c>
      <c r="B78" s="37" t="s">
        <v>155</v>
      </c>
      <c r="C78" s="38" t="s">
        <v>156</v>
      </c>
      <c r="D78" s="24">
        <f t="shared" si="2"/>
        <v>17139838.25</v>
      </c>
      <c r="E78" s="32">
        <f t="shared" si="3"/>
        <v>19495935.5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/>
      <c r="S78" s="40"/>
      <c r="T78" s="19"/>
      <c r="U78" s="19"/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1649</v>
      </c>
      <c r="B79" s="37" t="s">
        <v>157</v>
      </c>
      <c r="C79" s="38" t="s">
        <v>158</v>
      </c>
      <c r="D79" s="24">
        <f t="shared" si="2"/>
        <v>9697251.3399999999</v>
      </c>
      <c r="E79" s="32">
        <f t="shared" si="3"/>
        <v>9180170.1600000001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/>
      <c r="S79" s="40"/>
      <c r="T79" s="19"/>
      <c r="U79" s="19"/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1649</v>
      </c>
      <c r="B80" s="37" t="s">
        <v>159</v>
      </c>
      <c r="C80" s="38" t="s">
        <v>160</v>
      </c>
      <c r="D80" s="24">
        <f t="shared" si="2"/>
        <v>39691.75</v>
      </c>
      <c r="E80" s="32">
        <f t="shared" si="3"/>
        <v>39691.75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/>
      <c r="S80" s="40"/>
      <c r="T80" s="19"/>
      <c r="U80" s="19"/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1649</v>
      </c>
      <c r="B81" s="37" t="s">
        <v>161</v>
      </c>
      <c r="C81" s="38" t="s">
        <v>162</v>
      </c>
      <c r="D81" s="24">
        <f t="shared" si="2"/>
        <v>21706.5</v>
      </c>
      <c r="E81" s="32">
        <f t="shared" si="3"/>
        <v>21706.5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1649</v>
      </c>
      <c r="B82" s="37" t="s">
        <v>163</v>
      </c>
      <c r="C82" s="38" t="s">
        <v>164</v>
      </c>
      <c r="D82" s="24">
        <f t="shared" si="2"/>
        <v>80767</v>
      </c>
      <c r="E82" s="32">
        <f t="shared" si="3"/>
        <v>55967.5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/>
      <c r="S82" s="40"/>
      <c r="T82" s="19"/>
      <c r="U82" s="19"/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1649</v>
      </c>
      <c r="B83" s="37" t="s">
        <v>165</v>
      </c>
      <c r="C83" s="38" t="s">
        <v>166</v>
      </c>
      <c r="D83" s="24">
        <f t="shared" si="2"/>
        <v>58209.5</v>
      </c>
      <c r="E83" s="32">
        <f t="shared" si="3"/>
        <v>297.2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/>
      <c r="S83" s="40"/>
      <c r="T83" s="19"/>
      <c r="U83" s="19"/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1649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1649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1649</v>
      </c>
      <c r="B86" s="37" t="s">
        <v>171</v>
      </c>
      <c r="C86" s="38" t="s">
        <v>172</v>
      </c>
      <c r="D86" s="24">
        <f t="shared" si="2"/>
        <v>373160</v>
      </c>
      <c r="E86" s="32">
        <f t="shared" si="3"/>
        <v>586787.5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/>
      <c r="S86" s="40"/>
      <c r="T86" s="19"/>
      <c r="U86" s="19"/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1649</v>
      </c>
      <c r="B87" s="37" t="s">
        <v>173</v>
      </c>
      <c r="C87" s="38" t="s">
        <v>174</v>
      </c>
      <c r="D87" s="24">
        <f t="shared" si="2"/>
        <v>11774679.300000001</v>
      </c>
      <c r="E87" s="32">
        <f t="shared" si="3"/>
        <v>12822802.300000001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/>
      <c r="S87" s="40"/>
      <c r="T87" s="19"/>
      <c r="U87" s="19"/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1649</v>
      </c>
      <c r="B88" s="37" t="s">
        <v>175</v>
      </c>
      <c r="C88" s="38" t="s">
        <v>176</v>
      </c>
      <c r="D88" s="24">
        <f t="shared" si="2"/>
        <v>31745.25</v>
      </c>
      <c r="E88" s="32">
        <f t="shared" si="3"/>
        <v>31745.25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/>
      <c r="S88" s="40"/>
      <c r="T88" s="19"/>
      <c r="U88" s="19"/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1649</v>
      </c>
      <c r="B89" s="37" t="s">
        <v>177</v>
      </c>
      <c r="C89" s="38" t="s">
        <v>178</v>
      </c>
      <c r="D89" s="24">
        <f t="shared" si="2"/>
        <v>13110</v>
      </c>
      <c r="E89" s="32">
        <f t="shared" si="3"/>
        <v>8739.25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/>
      <c r="S89" s="40"/>
      <c r="T89" s="19"/>
      <c r="U89" s="19"/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1649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1649</v>
      </c>
      <c r="B91" s="37" t="s">
        <v>181</v>
      </c>
      <c r="C91" s="38" t="s">
        <v>182</v>
      </c>
      <c r="D91" s="24">
        <f t="shared" si="2"/>
        <v>70568</v>
      </c>
      <c r="E91" s="32">
        <f t="shared" si="3"/>
        <v>106562.19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/>
      <c r="S91" s="40"/>
      <c r="T91" s="19"/>
      <c r="U91" s="19"/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1649</v>
      </c>
      <c r="B92" s="37" t="s">
        <v>183</v>
      </c>
      <c r="C92" s="38" t="s">
        <v>184</v>
      </c>
      <c r="D92" s="24">
        <f t="shared" si="2"/>
        <v>2998950.05</v>
      </c>
      <c r="E92" s="32">
        <f t="shared" si="3"/>
        <v>2788993.3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/>
      <c r="S92" s="40"/>
      <c r="T92" s="19"/>
      <c r="U92" s="19"/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1649</v>
      </c>
      <c r="B93" s="37" t="s">
        <v>185</v>
      </c>
      <c r="C93" s="38" t="s">
        <v>186</v>
      </c>
      <c r="D93" s="24">
        <f t="shared" si="2"/>
        <v>1324112</v>
      </c>
      <c r="E93" s="32">
        <f t="shared" si="3"/>
        <v>1323850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/>
      <c r="S93" s="40"/>
      <c r="T93" s="19"/>
      <c r="U93" s="19"/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1649</v>
      </c>
      <c r="B94" s="37" t="s">
        <v>187</v>
      </c>
      <c r="C94" s="38" t="s">
        <v>188</v>
      </c>
      <c r="D94" s="24">
        <f t="shared" si="2"/>
        <v>318898.25</v>
      </c>
      <c r="E94" s="32">
        <f t="shared" si="3"/>
        <v>361706.75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/>
      <c r="S94" s="40"/>
      <c r="T94" s="19"/>
      <c r="U94" s="19"/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1649</v>
      </c>
      <c r="B95" s="37" t="s">
        <v>189</v>
      </c>
      <c r="C95" s="38" t="s">
        <v>190</v>
      </c>
      <c r="D95" s="24">
        <f t="shared" si="2"/>
        <v>145564.25</v>
      </c>
      <c r="E95" s="32">
        <f t="shared" si="3"/>
        <v>257060.24999999997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/>
      <c r="S95" s="40"/>
      <c r="T95" s="19"/>
      <c r="U95" s="19"/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1649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1649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1649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1649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1649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1649</v>
      </c>
      <c r="B101" s="37" t="s">
        <v>201</v>
      </c>
      <c r="C101" s="38" t="s">
        <v>202</v>
      </c>
      <c r="D101" s="24">
        <f t="shared" si="2"/>
        <v>46354718.82</v>
      </c>
      <c r="E101" s="32">
        <f t="shared" si="3"/>
        <v>38880284.730000004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/>
      <c r="S101" s="40"/>
      <c r="T101" s="19"/>
      <c r="U101" s="19"/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1649</v>
      </c>
      <c r="B102" s="37" t="s">
        <v>203</v>
      </c>
      <c r="C102" s="38" t="s">
        <v>204</v>
      </c>
      <c r="D102" s="24">
        <f t="shared" si="2"/>
        <v>270305.34000000003</v>
      </c>
      <c r="E102" s="32">
        <f t="shared" si="3"/>
        <v>212080.97999999998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1649</v>
      </c>
      <c r="B103" s="37" t="s">
        <v>205</v>
      </c>
      <c r="C103" s="38" t="s">
        <v>206</v>
      </c>
      <c r="D103" s="24">
        <f t="shared" si="2"/>
        <v>25668849.289999999</v>
      </c>
      <c r="E103" s="32">
        <f t="shared" si="3"/>
        <v>28782045.049999997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/>
      <c r="S103" s="40"/>
      <c r="T103" s="19"/>
      <c r="U103" s="19"/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1649</v>
      </c>
      <c r="B104" s="37" t="s">
        <v>207</v>
      </c>
      <c r="C104" s="38" t="s">
        <v>208</v>
      </c>
      <c r="D104" s="24">
        <f t="shared" si="2"/>
        <v>9975707.8499999996</v>
      </c>
      <c r="E104" s="32">
        <f t="shared" si="3"/>
        <v>8077901.0499999998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/>
      <c r="S104" s="40"/>
      <c r="T104" s="19"/>
      <c r="U104" s="19"/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1649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1649</v>
      </c>
      <c r="B106" s="37" t="s">
        <v>211</v>
      </c>
      <c r="C106" s="38" t="s">
        <v>212</v>
      </c>
      <c r="D106" s="24">
        <f t="shared" si="2"/>
        <v>521527.04000000004</v>
      </c>
      <c r="E106" s="32">
        <f t="shared" si="3"/>
        <v>559252.17999999993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/>
      <c r="S106" s="40"/>
      <c r="T106" s="19"/>
      <c r="U106" s="19"/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1649</v>
      </c>
      <c r="B107" s="37" t="s">
        <v>213</v>
      </c>
      <c r="C107" s="38" t="s">
        <v>214</v>
      </c>
      <c r="D107" s="24">
        <f t="shared" si="2"/>
        <v>2180755.77</v>
      </c>
      <c r="E107" s="32">
        <f t="shared" si="3"/>
        <v>2204584.2600000002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/>
      <c r="S107" s="40"/>
      <c r="T107" s="19"/>
      <c r="U107" s="19"/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1637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1649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1637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1649</v>
      </c>
      <c r="B109" s="37" t="s">
        <v>217</v>
      </c>
      <c r="C109" s="38" t="s">
        <v>218</v>
      </c>
      <c r="D109" s="24">
        <f t="shared" si="2"/>
        <v>1326856</v>
      </c>
      <c r="E109" s="32">
        <f t="shared" si="3"/>
        <v>1154502.83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/>
      <c r="S109" s="40"/>
      <c r="T109" s="19"/>
      <c r="U109" s="19"/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1637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1649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1637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1649</v>
      </c>
      <c r="B111" s="37" t="s">
        <v>221</v>
      </c>
      <c r="C111" s="38" t="s">
        <v>222</v>
      </c>
      <c r="D111" s="24">
        <f t="shared" si="2"/>
        <v>744980.53</v>
      </c>
      <c r="E111" s="32">
        <f t="shared" si="3"/>
        <v>744980.53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/>
      <c r="S111" s="40"/>
      <c r="T111" s="19"/>
      <c r="U111" s="19"/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1637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1649</v>
      </c>
      <c r="B112" s="37" t="s">
        <v>223</v>
      </c>
      <c r="C112" s="38" t="s">
        <v>224</v>
      </c>
      <c r="D112" s="24">
        <f t="shared" si="2"/>
        <v>175683</v>
      </c>
      <c r="E112" s="32">
        <f t="shared" si="3"/>
        <v>204848.5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/>
      <c r="S112" s="40"/>
      <c r="T112" s="19"/>
      <c r="U112" s="19"/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1637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1649</v>
      </c>
      <c r="B113" s="37" t="s">
        <v>225</v>
      </c>
      <c r="C113" s="38" t="s">
        <v>226</v>
      </c>
      <c r="D113" s="24">
        <f t="shared" si="2"/>
        <v>59628</v>
      </c>
      <c r="E113" s="32">
        <f t="shared" si="3"/>
        <v>54171.82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/>
      <c r="S113" s="42"/>
      <c r="T113" s="22"/>
      <c r="U113" s="22"/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1637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1649</v>
      </c>
      <c r="B114" s="37" t="s">
        <v>227</v>
      </c>
      <c r="C114" s="38" t="s">
        <v>228</v>
      </c>
      <c r="D114" s="24">
        <f t="shared" si="2"/>
        <v>280210</v>
      </c>
      <c r="E114" s="32">
        <f t="shared" si="3"/>
        <v>105870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/>
      <c r="S114" s="40"/>
      <c r="T114" s="19"/>
      <c r="U114" s="19"/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1637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1649</v>
      </c>
      <c r="B115" s="37" t="s">
        <v>229</v>
      </c>
      <c r="C115" s="38" t="s">
        <v>230</v>
      </c>
      <c r="D115" s="24">
        <f t="shared" si="2"/>
        <v>1935100.3900000001</v>
      </c>
      <c r="E115" s="32">
        <f t="shared" si="3"/>
        <v>3350267.03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/>
      <c r="S115" s="40"/>
      <c r="T115" s="19"/>
      <c r="U115" s="19"/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1637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1649</v>
      </c>
      <c r="B116" s="37" t="s">
        <v>231</v>
      </c>
      <c r="C116" s="38" t="s">
        <v>232</v>
      </c>
      <c r="D116" s="24">
        <f t="shared" si="2"/>
        <v>268759</v>
      </c>
      <c r="E116" s="32">
        <f t="shared" si="3"/>
        <v>276538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/>
      <c r="S116" s="40"/>
      <c r="T116" s="19"/>
      <c r="U116" s="19"/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1637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1649</v>
      </c>
      <c r="B117" s="37" t="s">
        <v>233</v>
      </c>
      <c r="C117" s="38" t="s">
        <v>234</v>
      </c>
      <c r="D117" s="24">
        <f t="shared" si="2"/>
        <v>100336</v>
      </c>
      <c r="E117" s="32">
        <f t="shared" si="3"/>
        <v>100336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/>
      <c r="U117" s="22"/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1637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1649</v>
      </c>
      <c r="B118" s="37" t="s">
        <v>235</v>
      </c>
      <c r="C118" s="38" t="s">
        <v>236</v>
      </c>
      <c r="D118" s="24">
        <f t="shared" si="2"/>
        <v>31083.27</v>
      </c>
      <c r="E118" s="32">
        <f t="shared" si="3"/>
        <v>20722.18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1649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1649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1649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1649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1649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1649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1649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1175300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/>
      <c r="S125" s="40"/>
      <c r="T125" s="19"/>
      <c r="U125" s="19"/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1649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1649</v>
      </c>
      <c r="B127" s="37" t="s">
        <v>253</v>
      </c>
      <c r="C127" s="38" t="s">
        <v>254</v>
      </c>
      <c r="D127" s="24">
        <f t="shared" si="2"/>
        <v>975392.85</v>
      </c>
      <c r="E127" s="32">
        <f t="shared" si="3"/>
        <v>1911328.0199999998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/>
      <c r="S127" s="40"/>
      <c r="T127" s="19"/>
      <c r="U127" s="19"/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1649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/>
      <c r="S128" s="40"/>
      <c r="T128" s="19"/>
      <c r="U128" s="19"/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1649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1649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6269148.1199999992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/>
      <c r="S130" s="40"/>
      <c r="T130" s="19"/>
      <c r="U130" s="19"/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1649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/>
      <c r="S131" s="42"/>
      <c r="T131" s="22"/>
      <c r="U131" s="22"/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1649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1649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75987.66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/>
      <c r="S133" s="42"/>
      <c r="T133" s="22"/>
      <c r="U133" s="22"/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1649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1649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1649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1649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/>
      <c r="S137" s="40"/>
      <c r="T137" s="19"/>
      <c r="U137" s="19"/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1649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1649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/>
      <c r="S139" s="42"/>
      <c r="T139" s="22"/>
      <c r="U139" s="22"/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1649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1649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1649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1649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1649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1649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1649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1649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1649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1649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85347.31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/>
      <c r="S149" s="40"/>
      <c r="T149" s="19"/>
      <c r="U149" s="19"/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1649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1649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/>
      <c r="S151" s="42"/>
      <c r="T151" s="22"/>
      <c r="U151" s="22"/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1649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1649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1649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1649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1649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/>
      <c r="S156" s="40"/>
      <c r="T156" s="19"/>
      <c r="U156" s="19"/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1649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/>
      <c r="S157" s="40"/>
      <c r="T157" s="19"/>
      <c r="U157" s="19"/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1649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1649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1649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1649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1649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1649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1649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303958.50000000006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1649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743319.77999999991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/>
      <c r="S165" s="40"/>
      <c r="T165" s="19"/>
      <c r="U165" s="19"/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1649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202067.97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/>
      <c r="S166" s="40"/>
      <c r="T166" s="19"/>
      <c r="U166" s="19"/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1649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342704.87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1649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1649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1649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42604.74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1649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1649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1649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1649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1649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/>
      <c r="S175" s="40"/>
      <c r="T175" s="19"/>
      <c r="U175" s="19"/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1649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1649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/>
      <c r="S177" s="40"/>
      <c r="T177" s="19"/>
      <c r="U177" s="19"/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1649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/>
      <c r="S178" s="40"/>
      <c r="T178" s="19"/>
      <c r="U178" s="19"/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1649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1649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80500.02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/>
      <c r="S180" s="40"/>
      <c r="T180" s="19"/>
      <c r="U180" s="19"/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1649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/>
      <c r="S181" s="40"/>
      <c r="T181" s="19"/>
      <c r="U181" s="19"/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1649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1649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425018.1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/>
      <c r="S183" s="40"/>
      <c r="T183" s="19"/>
      <c r="U183" s="19"/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1649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/>
      <c r="S184" s="40"/>
      <c r="T184" s="19"/>
      <c r="U184" s="19"/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1649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1649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/>
      <c r="S186" s="40"/>
      <c r="T186" s="19"/>
      <c r="U186" s="19"/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1649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/>
      <c r="S187" s="42"/>
      <c r="T187" s="22"/>
      <c r="U187" s="22"/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1649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1649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/>
      <c r="S189" s="42"/>
      <c r="T189" s="22"/>
      <c r="U189" s="22"/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1649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1649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1649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1649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/>
      <c r="S193" s="40"/>
      <c r="T193" s="19"/>
      <c r="U193" s="19"/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1649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1649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5380373.8899999997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/>
      <c r="S195" s="40"/>
      <c r="T195" s="19"/>
      <c r="U195" s="19"/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1649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/>
      <c r="S196" s="40"/>
      <c r="T196" s="19"/>
      <c r="U196" s="19"/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1649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1649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/>
      <c r="S198" s="40"/>
      <c r="T198" s="19"/>
      <c r="U198" s="19"/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1649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1649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1649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1649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/>
      <c r="S202" s="40"/>
      <c r="T202" s="19"/>
      <c r="U202" s="19"/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1649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1649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/>
      <c r="S204" s="40"/>
      <c r="T204" s="19"/>
      <c r="U204" s="19"/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1649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1649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1649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1649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1649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1649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1649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1649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1649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1649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/>
      <c r="S214" s="42"/>
      <c r="T214" s="22"/>
      <c r="U214" s="22"/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1649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1649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/>
      <c r="S216" s="42"/>
      <c r="T216" s="22"/>
      <c r="U216" s="22"/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1649</v>
      </c>
      <c r="B217" s="37" t="s">
        <v>433</v>
      </c>
      <c r="C217" s="38" t="s">
        <v>434</v>
      </c>
      <c r="D217" s="24">
        <f t="shared" si="6"/>
        <v>149600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/>
      <c r="S217" s="40"/>
      <c r="T217" s="19"/>
      <c r="U217" s="19"/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1649</v>
      </c>
      <c r="B218" s="37" t="s">
        <v>435</v>
      </c>
      <c r="C218" s="38" t="s">
        <v>436</v>
      </c>
      <c r="D218" s="24">
        <f t="shared" si="6"/>
        <v>2472000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/>
      <c r="S218" s="40"/>
      <c r="T218" s="19"/>
      <c r="U218" s="19"/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1649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/>
      <c r="S219" s="40"/>
      <c r="T219" s="19"/>
      <c r="U219" s="19"/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1649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/>
      <c r="S220" s="40"/>
      <c r="T220" s="19"/>
      <c r="U220" s="19"/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1649</v>
      </c>
      <c r="B221" s="37" t="s">
        <v>441</v>
      </c>
      <c r="C221" s="38" t="s">
        <v>442</v>
      </c>
      <c r="D221" s="24">
        <f t="shared" si="6"/>
        <v>0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/>
      <c r="S221" s="40"/>
      <c r="T221" s="19"/>
      <c r="U221" s="19"/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1649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1649</v>
      </c>
      <c r="B223" s="37" t="s">
        <v>445</v>
      </c>
      <c r="C223" s="38" t="s">
        <v>446</v>
      </c>
      <c r="D223" s="24">
        <f t="shared" si="6"/>
        <v>22476430.009999998</v>
      </c>
      <c r="E223" s="32">
        <f t="shared" si="7"/>
        <v>2605000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/>
      <c r="S223" s="40"/>
      <c r="T223" s="19"/>
      <c r="U223" s="19"/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1649</v>
      </c>
      <c r="B224" s="37" t="s">
        <v>447</v>
      </c>
      <c r="C224" s="38" t="s">
        <v>448</v>
      </c>
      <c r="D224" s="24">
        <f t="shared" si="6"/>
        <v>564500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/>
      <c r="S224" s="40"/>
      <c r="T224" s="19"/>
      <c r="U224" s="19"/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1649</v>
      </c>
      <c r="B225" s="37" t="s">
        <v>449</v>
      </c>
      <c r="C225" s="38" t="s">
        <v>450</v>
      </c>
      <c r="D225" s="24">
        <f t="shared" si="6"/>
        <v>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/>
      <c r="S225" s="40"/>
      <c r="T225" s="19"/>
      <c r="U225" s="19"/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1649</v>
      </c>
      <c r="B226" s="37" t="s">
        <v>451</v>
      </c>
      <c r="C226" s="38" t="s">
        <v>452</v>
      </c>
      <c r="D226" s="24">
        <f t="shared" si="6"/>
        <v>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/>
      <c r="U226" s="19"/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1649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460748.53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/>
      <c r="S227" s="40"/>
      <c r="T227" s="19"/>
      <c r="U227" s="19"/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1649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767721.59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/>
      <c r="S228" s="40"/>
      <c r="T228" s="19"/>
      <c r="U228" s="19"/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1649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64059.9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/>
      <c r="S229" s="40"/>
      <c r="T229" s="19"/>
      <c r="U229" s="19"/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1649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49507.710000000006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/>
      <c r="S230" s="40"/>
      <c r="T230" s="19"/>
      <c r="U230" s="19"/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1649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42137.340000000004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/>
      <c r="S231" s="40"/>
      <c r="T231" s="19"/>
      <c r="U231" s="19"/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1649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14000.04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1649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12838132.67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/>
      <c r="S233" s="40"/>
      <c r="T233" s="19"/>
      <c r="U233" s="19"/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1649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372143.07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/>
      <c r="S234" s="40"/>
      <c r="T234" s="19"/>
      <c r="U234" s="19"/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1649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228035.54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/>
      <c r="S235" s="40"/>
      <c r="T235" s="19"/>
      <c r="U235" s="19"/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1649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0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1649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1649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1649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1649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1649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1649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1649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1649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1649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1649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1649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1649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1649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1649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1636</v>
      </c>
      <c r="AF250" s="26" t="s">
        <v>1615</v>
      </c>
      <c r="AG250" s="44" t="s">
        <v>1637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1649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1636</v>
      </c>
      <c r="AF251" s="26" t="s">
        <v>1617</v>
      </c>
      <c r="AG251" s="44" t="s">
        <v>1637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1649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1636</v>
      </c>
      <c r="AF252" s="26" t="s">
        <v>1619</v>
      </c>
      <c r="AG252" s="44" t="s">
        <v>1637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1649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1637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1649</v>
      </c>
      <c r="B254" s="37" t="s">
        <v>507</v>
      </c>
      <c r="C254" s="38" t="s">
        <v>508</v>
      </c>
      <c r="D254" s="24">
        <f t="shared" si="6"/>
        <v>33400</v>
      </c>
      <c r="E254" s="32">
        <f t="shared" si="7"/>
        <v>0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1639</v>
      </c>
      <c r="AG254" s="44" t="s">
        <v>1637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1649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1636</v>
      </c>
      <c r="AF255" s="26" t="s">
        <v>1617</v>
      </c>
      <c r="AG255" s="44" t="s">
        <v>1637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1649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1636</v>
      </c>
      <c r="AF256" s="26" t="s">
        <v>1617</v>
      </c>
      <c r="AG256" s="44" t="s">
        <v>1637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1649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1636</v>
      </c>
      <c r="AF257" s="26" t="s">
        <v>1617</v>
      </c>
      <c r="AG257" s="44" t="s">
        <v>1637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1649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1649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1649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1649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1636</v>
      </c>
      <c r="AF261" s="26" t="s">
        <v>1615</v>
      </c>
      <c r="AG261" s="44" t="s">
        <v>1637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1649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1636</v>
      </c>
      <c r="AF262" s="26" t="s">
        <v>1617</v>
      </c>
      <c r="AG262" s="44" t="s">
        <v>1637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1649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1636</v>
      </c>
      <c r="AF263" s="26" t="s">
        <v>1619</v>
      </c>
      <c r="AG263" s="44" t="s">
        <v>1637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1649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1637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1649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1639</v>
      </c>
      <c r="AG265" s="44" t="s">
        <v>1637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1649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1636</v>
      </c>
      <c r="AF266" s="26" t="s">
        <v>1617</v>
      </c>
      <c r="AG266" s="44" t="s">
        <v>1637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1649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1636</v>
      </c>
      <c r="AF267" s="26" t="s">
        <v>1617</v>
      </c>
      <c r="AG267" s="44" t="s">
        <v>1637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1649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1636</v>
      </c>
      <c r="AF268" s="26" t="s">
        <v>1617</v>
      </c>
      <c r="AG268" s="44" t="s">
        <v>1637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1649</v>
      </c>
      <c r="B269" s="37" t="s">
        <v>537</v>
      </c>
      <c r="C269" s="38" t="s">
        <v>538</v>
      </c>
      <c r="D269" s="24">
        <f t="shared" si="8"/>
        <v>32789959.699999999</v>
      </c>
      <c r="E269" s="32">
        <f t="shared" si="9"/>
        <v>36186205.769999996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/>
      <c r="S269" s="40"/>
      <c r="T269" s="19"/>
      <c r="U269" s="19"/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1636</v>
      </c>
      <c r="AF269" s="26" t="s">
        <v>1615</v>
      </c>
      <c r="AG269" s="44" t="s">
        <v>1637</v>
      </c>
    </row>
    <row r="270" spans="1:52" ht="14.4" customHeight="1" x14ac:dyDescent="0.3">
      <c r="A270" s="36" t="s">
        <v>1649</v>
      </c>
      <c r="B270" s="37" t="s">
        <v>539</v>
      </c>
      <c r="C270" s="38" t="s">
        <v>540</v>
      </c>
      <c r="D270" s="24">
        <f t="shared" si="8"/>
        <v>25519970.609999999</v>
      </c>
      <c r="E270" s="32">
        <f t="shared" si="9"/>
        <v>24429945.789999999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/>
      <c r="S270" s="40"/>
      <c r="T270" s="19"/>
      <c r="U270" s="19"/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1636</v>
      </c>
      <c r="AF270" s="26" t="s">
        <v>1617</v>
      </c>
      <c r="AG270" s="44" t="s">
        <v>1637</v>
      </c>
    </row>
    <row r="271" spans="1:52" ht="14.4" customHeight="1" x14ac:dyDescent="0.3">
      <c r="A271" s="36" t="s">
        <v>1649</v>
      </c>
      <c r="B271" s="37" t="s">
        <v>541</v>
      </c>
      <c r="C271" s="38" t="s">
        <v>542</v>
      </c>
      <c r="D271" s="24">
        <f t="shared" si="8"/>
        <v>10091418.300000001</v>
      </c>
      <c r="E271" s="32">
        <f t="shared" si="9"/>
        <v>9974967.8499999996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/>
      <c r="S271" s="40"/>
      <c r="T271" s="19"/>
      <c r="U271" s="19"/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1636</v>
      </c>
      <c r="AF271" s="26" t="s">
        <v>1619</v>
      </c>
      <c r="AG271" s="44" t="s">
        <v>1637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1649</v>
      </c>
      <c r="B272" s="37" t="s">
        <v>543</v>
      </c>
      <c r="C272" s="38" t="s">
        <v>544</v>
      </c>
      <c r="D272" s="24">
        <f t="shared" si="8"/>
        <v>8941662.2699999996</v>
      </c>
      <c r="E272" s="32">
        <f t="shared" si="9"/>
        <v>7078928.6900000004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/>
      <c r="S272" s="40"/>
      <c r="T272" s="19"/>
      <c r="U272" s="19"/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1637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1649</v>
      </c>
      <c r="B273" s="37" t="s">
        <v>545</v>
      </c>
      <c r="C273" s="38" t="s">
        <v>546</v>
      </c>
      <c r="D273" s="24">
        <f t="shared" si="8"/>
        <v>6074845.4800000004</v>
      </c>
      <c r="E273" s="32">
        <f t="shared" si="9"/>
        <v>4901712.3499999996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/>
      <c r="S273" s="40"/>
      <c r="T273" s="19"/>
      <c r="U273" s="19"/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1639</v>
      </c>
      <c r="AG273" s="44" t="s">
        <v>1637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1649</v>
      </c>
      <c r="B274" s="37" t="s">
        <v>547</v>
      </c>
      <c r="C274" s="38" t="s">
        <v>548</v>
      </c>
      <c r="D274" s="24">
        <f t="shared" si="8"/>
        <v>4289630</v>
      </c>
      <c r="E274" s="32">
        <f t="shared" si="9"/>
        <v>5633450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/>
      <c r="S274" s="40"/>
      <c r="T274" s="19"/>
      <c r="U274" s="19"/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1637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1649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1637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1649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1649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1649</v>
      </c>
      <c r="B278" s="37" t="s">
        <v>555</v>
      </c>
      <c r="C278" s="38" t="s">
        <v>556</v>
      </c>
      <c r="D278" s="24">
        <f t="shared" si="8"/>
        <v>1324148.02</v>
      </c>
      <c r="E278" s="32">
        <f t="shared" si="9"/>
        <v>279125.34000000003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1636</v>
      </c>
      <c r="AF278" s="26" t="s">
        <v>1617</v>
      </c>
      <c r="AG278" s="44" t="s">
        <v>1637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1649</v>
      </c>
      <c r="B279" s="37" t="s">
        <v>557</v>
      </c>
      <c r="C279" s="38" t="s">
        <v>558</v>
      </c>
      <c r="D279" s="24">
        <f t="shared" si="8"/>
        <v>603994.62</v>
      </c>
      <c r="E279" s="32">
        <f t="shared" si="9"/>
        <v>515119.77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/>
      <c r="S279" s="40"/>
      <c r="T279" s="19"/>
      <c r="U279" s="19"/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1636</v>
      </c>
      <c r="AF279" s="26" t="s">
        <v>1617</v>
      </c>
      <c r="AG279" s="44" t="s">
        <v>1637</v>
      </c>
    </row>
    <row r="280" spans="1:52" ht="14.4" customHeight="1" x14ac:dyDescent="0.3">
      <c r="A280" s="36" t="s">
        <v>1649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1636</v>
      </c>
      <c r="AF280" s="26" t="s">
        <v>1617</v>
      </c>
      <c r="AG280" s="44" t="s">
        <v>1637</v>
      </c>
    </row>
    <row r="281" spans="1:52" ht="14.4" customHeight="1" x14ac:dyDescent="0.3">
      <c r="A281" s="36" t="s">
        <v>1649</v>
      </c>
      <c r="B281" s="37" t="s">
        <v>561</v>
      </c>
      <c r="C281" s="38" t="s">
        <v>562</v>
      </c>
      <c r="D281" s="24">
        <f t="shared" si="8"/>
        <v>8319502.5</v>
      </c>
      <c r="E281" s="32">
        <f t="shared" si="9"/>
        <v>8796785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/>
      <c r="S281" s="40"/>
      <c r="T281" s="19"/>
      <c r="U281" s="19"/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1649</v>
      </c>
      <c r="B282" s="37" t="s">
        <v>563</v>
      </c>
      <c r="C282" s="38" t="s">
        <v>564</v>
      </c>
      <c r="D282" s="24">
        <f t="shared" si="8"/>
        <v>2937119.5</v>
      </c>
      <c r="E282" s="32">
        <f t="shared" si="9"/>
        <v>4244736.67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/>
      <c r="S282" s="40"/>
      <c r="T282" s="19"/>
      <c r="U282" s="19"/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1649</v>
      </c>
      <c r="B283" s="37" t="s">
        <v>565</v>
      </c>
      <c r="C283" s="38" t="s">
        <v>566</v>
      </c>
      <c r="D283" s="24">
        <f t="shared" si="8"/>
        <v>3229455</v>
      </c>
      <c r="E283" s="32">
        <f t="shared" si="9"/>
        <v>2934676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/>
      <c r="S283" s="40"/>
      <c r="T283" s="19"/>
      <c r="U283" s="19"/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1649</v>
      </c>
      <c r="B284" s="37" t="s">
        <v>567</v>
      </c>
      <c r="C284" s="38" t="s">
        <v>568</v>
      </c>
      <c r="D284" s="24">
        <f t="shared" si="8"/>
        <v>6000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1649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1649</v>
      </c>
      <c r="B286" s="37" t="s">
        <v>571</v>
      </c>
      <c r="C286" s="38" t="s">
        <v>572</v>
      </c>
      <c r="D286" s="24">
        <f t="shared" si="8"/>
        <v>1994000</v>
      </c>
      <c r="E286" s="32">
        <f t="shared" si="9"/>
        <v>2934000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/>
      <c r="S286" s="40"/>
      <c r="T286" s="19"/>
      <c r="U286" s="19"/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1649</v>
      </c>
      <c r="B287" s="37" t="s">
        <v>573</v>
      </c>
      <c r="C287" s="38" t="s">
        <v>574</v>
      </c>
      <c r="D287" s="24">
        <f t="shared" si="8"/>
        <v>2127100</v>
      </c>
      <c r="E287" s="32">
        <f t="shared" si="9"/>
        <v>1099085.6600000001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/>
      <c r="S287" s="40"/>
      <c r="T287" s="19"/>
      <c r="U287" s="19"/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1637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1649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1637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1649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1637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1649</v>
      </c>
      <c r="B290" s="37" t="s">
        <v>579</v>
      </c>
      <c r="C290" s="38" t="s">
        <v>580</v>
      </c>
      <c r="D290" s="24">
        <f t="shared" si="8"/>
        <v>3766070.55</v>
      </c>
      <c r="E290" s="32">
        <f t="shared" si="9"/>
        <v>4689878.2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/>
      <c r="S290" s="40"/>
      <c r="T290" s="19"/>
      <c r="U290" s="19"/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1649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1637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1649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1637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1649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/>
      <c r="S293" s="42"/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1637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1649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1649</v>
      </c>
      <c r="B295" s="37" t="s">
        <v>589</v>
      </c>
      <c r="C295" s="38" t="s">
        <v>590</v>
      </c>
      <c r="D295" s="24">
        <f t="shared" si="8"/>
        <v>57899122.620000005</v>
      </c>
      <c r="E295" s="32">
        <f t="shared" si="9"/>
        <v>57877762.620000005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/>
      <c r="S295" s="40"/>
      <c r="T295" s="19"/>
      <c r="U295" s="19"/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1649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1649</v>
      </c>
      <c r="B297" s="37" t="s">
        <v>593</v>
      </c>
      <c r="C297" s="38" t="s">
        <v>594</v>
      </c>
      <c r="D297" s="24">
        <f t="shared" si="8"/>
        <v>615183.86</v>
      </c>
      <c r="E297" s="32">
        <f t="shared" si="9"/>
        <v>615183.86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/>
      <c r="S297" s="40"/>
      <c r="T297" s="19"/>
      <c r="U297" s="19"/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1649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1649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1649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0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1649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1649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1637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1649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1637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1649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1637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1649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1637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1649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1637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1649</v>
      </c>
      <c r="B307" s="37" t="s">
        <v>613</v>
      </c>
      <c r="C307" s="38" t="s">
        <v>614</v>
      </c>
      <c r="D307" s="24">
        <f t="shared" si="8"/>
        <v>24718679.369999997</v>
      </c>
      <c r="E307" s="32">
        <f t="shared" si="9"/>
        <v>24801778.269999996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/>
      <c r="S307" s="40"/>
      <c r="T307" s="19"/>
      <c r="U307" s="19"/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1637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1649</v>
      </c>
      <c r="B308" s="37" t="s">
        <v>615</v>
      </c>
      <c r="C308" s="38" t="s">
        <v>616</v>
      </c>
      <c r="D308" s="24">
        <f t="shared" si="8"/>
        <v>2608649.5</v>
      </c>
      <c r="E308" s="32">
        <f t="shared" si="9"/>
        <v>2597635.75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/>
      <c r="S308" s="40"/>
      <c r="T308" s="19"/>
      <c r="U308" s="19"/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1637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1649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1637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1649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1637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1649</v>
      </c>
      <c r="B311" s="37" t="s">
        <v>621</v>
      </c>
      <c r="C311" s="38" t="s">
        <v>622</v>
      </c>
      <c r="D311" s="24">
        <f t="shared" si="8"/>
        <v>9809200</v>
      </c>
      <c r="E311" s="32">
        <f t="shared" si="9"/>
        <v>8679800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1637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1649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1637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1649</v>
      </c>
      <c r="B313" s="37" t="s">
        <v>625</v>
      </c>
      <c r="C313" s="38" t="s">
        <v>588</v>
      </c>
      <c r="D313" s="24">
        <f t="shared" si="8"/>
        <v>6331921.0100000007</v>
      </c>
      <c r="E313" s="32">
        <f t="shared" si="9"/>
        <v>6703449.4800000004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/>
      <c r="S313" s="40"/>
      <c r="T313" s="19"/>
      <c r="U313" s="19"/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1649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1649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1649</v>
      </c>
      <c r="B316" s="37" t="s">
        <v>630</v>
      </c>
      <c r="C316" s="38" t="s">
        <v>631</v>
      </c>
      <c r="D316" s="24">
        <f t="shared" si="8"/>
        <v>49005.630000000005</v>
      </c>
      <c r="E316" s="32">
        <f t="shared" si="9"/>
        <v>149310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/>
      <c r="S316" s="40"/>
      <c r="T316" s="19"/>
      <c r="U316" s="19"/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1649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1649</v>
      </c>
      <c r="B318" s="37" t="s">
        <v>634</v>
      </c>
      <c r="C318" s="38" t="s">
        <v>635</v>
      </c>
      <c r="D318" s="24">
        <f t="shared" si="8"/>
        <v>253242</v>
      </c>
      <c r="E318" s="32">
        <f t="shared" si="9"/>
        <v>5307.36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/>
      <c r="S318" s="40"/>
      <c r="T318" s="19"/>
      <c r="U318" s="19"/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1649</v>
      </c>
      <c r="B319" s="37" t="s">
        <v>636</v>
      </c>
      <c r="C319" s="38" t="s">
        <v>637</v>
      </c>
      <c r="D319" s="24">
        <f t="shared" si="8"/>
        <v>799215</v>
      </c>
      <c r="E319" s="32">
        <f t="shared" si="9"/>
        <v>182700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/>
      <c r="S319" s="40"/>
      <c r="T319" s="19"/>
      <c r="U319" s="19"/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1649</v>
      </c>
      <c r="B320" s="37" t="s">
        <v>638</v>
      </c>
      <c r="C320" s="38" t="s">
        <v>639</v>
      </c>
      <c r="D320" s="24">
        <f t="shared" si="8"/>
        <v>0</v>
      </c>
      <c r="E320" s="32">
        <f t="shared" si="9"/>
        <v>44548.45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/>
      <c r="S320" s="40"/>
      <c r="T320" s="19"/>
      <c r="U320" s="19"/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1649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1649</v>
      </c>
      <c r="B322" s="37" t="s">
        <v>642</v>
      </c>
      <c r="C322" s="38" t="s">
        <v>643</v>
      </c>
      <c r="D322" s="24">
        <f t="shared" si="8"/>
        <v>30519982</v>
      </c>
      <c r="E322" s="32">
        <f t="shared" si="9"/>
        <v>29100362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/>
      <c r="S322" s="40"/>
      <c r="T322" s="19"/>
      <c r="U322" s="19"/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1649</v>
      </c>
      <c r="B323" s="37" t="s">
        <v>644</v>
      </c>
      <c r="C323" s="38" t="s">
        <v>645</v>
      </c>
      <c r="D323" s="24">
        <f t="shared" si="8"/>
        <v>210413</v>
      </c>
      <c r="E323" s="32">
        <f t="shared" si="9"/>
        <v>223413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1649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975439.31</v>
      </c>
      <c r="E324" s="32">
        <f t="shared" ref="E324:E387" si="11">G324+I324+K324+M324+O324+Q324+S324+U324+W324+Y324+AA324+AC324</f>
        <v>900173.53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/>
      <c r="S324" s="40"/>
      <c r="T324" s="19"/>
      <c r="U324" s="19"/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1649</v>
      </c>
      <c r="B325" s="37" t="s">
        <v>648</v>
      </c>
      <c r="C325" s="38" t="s">
        <v>649</v>
      </c>
      <c r="D325" s="24">
        <f t="shared" si="10"/>
        <v>57669.850000000006</v>
      </c>
      <c r="E325" s="32">
        <f t="shared" si="11"/>
        <v>57669.850000000006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/>
      <c r="S325" s="40"/>
      <c r="T325" s="19"/>
      <c r="U325" s="19"/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1649</v>
      </c>
      <c r="B326" s="37" t="s">
        <v>650</v>
      </c>
      <c r="C326" s="38" t="s">
        <v>651</v>
      </c>
      <c r="D326" s="24">
        <f t="shared" si="10"/>
        <v>99522</v>
      </c>
      <c r="E326" s="32">
        <f t="shared" si="11"/>
        <v>103103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1649</v>
      </c>
      <c r="B327" s="37" t="s">
        <v>652</v>
      </c>
      <c r="C327" s="38" t="s">
        <v>651</v>
      </c>
      <c r="D327" s="24">
        <f t="shared" si="10"/>
        <v>1159470</v>
      </c>
      <c r="E327" s="32">
        <f t="shared" si="11"/>
        <v>1199344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/>
      <c r="S327" s="40"/>
      <c r="T327" s="19"/>
      <c r="U327" s="19"/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1649</v>
      </c>
      <c r="B328" s="37" t="s">
        <v>653</v>
      </c>
      <c r="C328" s="38" t="s">
        <v>654</v>
      </c>
      <c r="D328" s="24">
        <f t="shared" si="10"/>
        <v>63294118.960000001</v>
      </c>
      <c r="E328" s="32">
        <f t="shared" si="11"/>
        <v>61877142.93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1649</v>
      </c>
      <c r="B329" s="37" t="s">
        <v>655</v>
      </c>
      <c r="C329" s="38" t="s">
        <v>656</v>
      </c>
      <c r="D329" s="24">
        <f t="shared" si="10"/>
        <v>0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/>
      <c r="S329" s="40"/>
      <c r="T329" s="19"/>
      <c r="U329" s="19"/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1649</v>
      </c>
      <c r="B330" s="37" t="s">
        <v>657</v>
      </c>
      <c r="C330" s="38" t="s">
        <v>658</v>
      </c>
      <c r="D330" s="24">
        <f t="shared" si="10"/>
        <v>1777603.72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/>
      <c r="S330" s="40"/>
      <c r="T330" s="19"/>
      <c r="U330" s="19"/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1649</v>
      </c>
      <c r="B331" s="37" t="s">
        <v>659</v>
      </c>
      <c r="C331" s="38" t="s">
        <v>660</v>
      </c>
      <c r="D331" s="24">
        <f t="shared" si="10"/>
        <v>1958400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/>
      <c r="S331" s="42"/>
      <c r="T331" s="22"/>
      <c r="U331" s="22"/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1649</v>
      </c>
      <c r="B332" s="37" t="s">
        <v>661</v>
      </c>
      <c r="C332" s="38" t="s">
        <v>662</v>
      </c>
      <c r="D332" s="24">
        <f t="shared" si="10"/>
        <v>3776967</v>
      </c>
      <c r="E332" s="32">
        <f t="shared" si="11"/>
        <v>12850799.41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/>
      <c r="S332" s="42"/>
      <c r="T332" s="22"/>
      <c r="U332" s="22"/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1649</v>
      </c>
      <c r="B333" s="37" t="s">
        <v>663</v>
      </c>
      <c r="C333" s="38" t="s">
        <v>664</v>
      </c>
      <c r="D333" s="24">
        <f t="shared" si="10"/>
        <v>28831602.420000002</v>
      </c>
      <c r="E333" s="32">
        <f t="shared" si="11"/>
        <v>17001747.780000001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/>
      <c r="S333" s="40"/>
      <c r="T333" s="19"/>
      <c r="U333" s="19"/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1649</v>
      </c>
      <c r="B334" s="37" t="s">
        <v>665</v>
      </c>
      <c r="C334" s="38" t="s">
        <v>666</v>
      </c>
      <c r="D334" s="24">
        <f t="shared" si="10"/>
        <v>1150189.7</v>
      </c>
      <c r="E334" s="32">
        <f t="shared" si="11"/>
        <v>608357.44999999995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1649</v>
      </c>
      <c r="B335" s="37" t="s">
        <v>667</v>
      </c>
      <c r="C335" s="38" t="s">
        <v>668</v>
      </c>
      <c r="D335" s="24">
        <f t="shared" si="10"/>
        <v>34769</v>
      </c>
      <c r="E335" s="32">
        <f t="shared" si="11"/>
        <v>21386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/>
      <c r="S335" s="40"/>
      <c r="T335" s="19"/>
      <c r="U335" s="19"/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1649</v>
      </c>
      <c r="B336" s="37" t="s">
        <v>669</v>
      </c>
      <c r="C336" s="38" t="s">
        <v>670</v>
      </c>
      <c r="D336" s="24">
        <f t="shared" si="10"/>
        <v>51976</v>
      </c>
      <c r="E336" s="32">
        <f t="shared" si="11"/>
        <v>56891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/>
      <c r="S336" s="40"/>
      <c r="T336" s="19"/>
      <c r="U336" s="19"/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1649</v>
      </c>
      <c r="B337" s="37" t="s">
        <v>671</v>
      </c>
      <c r="C337" s="38" t="s">
        <v>672</v>
      </c>
      <c r="D337" s="24">
        <f t="shared" si="10"/>
        <v>81608</v>
      </c>
      <c r="E337" s="32">
        <f t="shared" si="11"/>
        <v>33713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/>
      <c r="S337" s="40"/>
      <c r="T337" s="19"/>
      <c r="U337" s="19"/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1649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1649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1649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1649</v>
      </c>
      <c r="B341" s="37" t="s">
        <v>679</v>
      </c>
      <c r="C341" s="38" t="s">
        <v>680</v>
      </c>
      <c r="D341" s="24">
        <f t="shared" si="10"/>
        <v>185926.2</v>
      </c>
      <c r="E341" s="32">
        <f t="shared" si="11"/>
        <v>86084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/>
      <c r="S341" s="42"/>
      <c r="T341" s="22"/>
      <c r="U341" s="22"/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1649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1649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1649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1649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1649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1649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1649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1649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1649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1649</v>
      </c>
      <c r="B351" s="37" t="s">
        <v>699</v>
      </c>
      <c r="C351" s="38" t="s">
        <v>700</v>
      </c>
      <c r="D351" s="24">
        <f t="shared" si="10"/>
        <v>1476457</v>
      </c>
      <c r="E351" s="32">
        <f t="shared" si="11"/>
        <v>23312749.199999999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/>
      <c r="S351" s="40"/>
      <c r="T351" s="19"/>
      <c r="U351" s="19"/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1649</v>
      </c>
      <c r="B352" s="37" t="s">
        <v>701</v>
      </c>
      <c r="C352" s="38" t="s">
        <v>702</v>
      </c>
      <c r="D352" s="24">
        <f t="shared" si="10"/>
        <v>8587765.8100000005</v>
      </c>
      <c r="E352" s="32">
        <f t="shared" si="11"/>
        <v>16817678.890000001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/>
      <c r="S352" s="42"/>
      <c r="T352" s="22"/>
      <c r="U352" s="22"/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1649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1649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1649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1649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1649</v>
      </c>
      <c r="B357" s="37" t="s">
        <v>711</v>
      </c>
      <c r="C357" s="38" t="s">
        <v>712</v>
      </c>
      <c r="D357" s="24">
        <f t="shared" si="10"/>
        <v>18426115.879999995</v>
      </c>
      <c r="E357" s="32">
        <f t="shared" si="11"/>
        <v>20943403.870000001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/>
      <c r="S357" s="40"/>
      <c r="T357" s="19"/>
      <c r="U357" s="19"/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1649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/>
      <c r="S358" s="42"/>
      <c r="T358" s="22"/>
      <c r="U358" s="22"/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1649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/>
      <c r="S359" s="40"/>
      <c r="T359" s="19"/>
      <c r="U359" s="19"/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1649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1649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1649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1649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3800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/>
      <c r="S363" s="40"/>
      <c r="T363" s="19"/>
      <c r="U363" s="19"/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1649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1649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1649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1649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32000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1649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1649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7050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/>
      <c r="S369" s="40"/>
      <c r="T369" s="19"/>
      <c r="U369" s="19"/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1649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1649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1649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1649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1649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1649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1649</v>
      </c>
      <c r="B376" s="37" t="s">
        <v>749</v>
      </c>
      <c r="C376" s="38" t="s">
        <v>750</v>
      </c>
      <c r="D376" s="24">
        <f t="shared" si="10"/>
        <v>0</v>
      </c>
      <c r="E376" s="32">
        <f t="shared" si="11"/>
        <v>27470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/>
      <c r="S376" s="42"/>
      <c r="T376" s="22"/>
      <c r="U376" s="22"/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1649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137935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/>
      <c r="S377" s="40"/>
      <c r="T377" s="19"/>
      <c r="U377" s="19"/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1649</v>
      </c>
      <c r="B378" s="37" t="s">
        <v>753</v>
      </c>
      <c r="C378" s="38" t="s">
        <v>754</v>
      </c>
      <c r="D378" s="24">
        <f t="shared" si="10"/>
        <v>3384</v>
      </c>
      <c r="E378" s="32">
        <f t="shared" si="11"/>
        <v>703689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/>
      <c r="S378" s="40"/>
      <c r="T378" s="19"/>
      <c r="U378" s="19"/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1649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197350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/>
      <c r="S379" s="40"/>
      <c r="T379" s="19"/>
      <c r="U379" s="19"/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1649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287979.39999999997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/>
      <c r="S380" s="40"/>
      <c r="T380" s="19"/>
      <c r="U380" s="19"/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1649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463800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/>
      <c r="S381" s="40"/>
      <c r="T381" s="19"/>
      <c r="U381" s="19"/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1649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240002.75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/>
      <c r="S382" s="40"/>
      <c r="T382" s="19"/>
      <c r="U382" s="19"/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1649</v>
      </c>
      <c r="B383" s="37" t="s">
        <v>763</v>
      </c>
      <c r="C383" s="38" t="s">
        <v>764</v>
      </c>
      <c r="D383" s="24">
        <f t="shared" si="10"/>
        <v>311914</v>
      </c>
      <c r="E383" s="32">
        <f t="shared" si="11"/>
        <v>8793050.9000000004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/>
      <c r="S383" s="40"/>
      <c r="T383" s="19"/>
      <c r="U383" s="19"/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1649</v>
      </c>
      <c r="B384" s="37" t="s">
        <v>765</v>
      </c>
      <c r="C384" s="38" t="s">
        <v>766</v>
      </c>
      <c r="D384" s="24">
        <f t="shared" si="10"/>
        <v>1941029</v>
      </c>
      <c r="E384" s="32">
        <f t="shared" si="11"/>
        <v>14146085.6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/>
      <c r="S384" s="40"/>
      <c r="T384" s="19"/>
      <c r="U384" s="19"/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1649</v>
      </c>
      <c r="B385" s="37" t="s">
        <v>767</v>
      </c>
      <c r="C385" s="38" t="s">
        <v>768</v>
      </c>
      <c r="D385" s="24">
        <f t="shared" si="10"/>
        <v>200</v>
      </c>
      <c r="E385" s="32">
        <f t="shared" si="11"/>
        <v>43633.5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1649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29079.25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1649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1649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1649</v>
      </c>
      <c r="B389" s="37" t="s">
        <v>775</v>
      </c>
      <c r="C389" s="38" t="s">
        <v>776</v>
      </c>
      <c r="D389" s="24">
        <f t="shared" si="12"/>
        <v>59703.25</v>
      </c>
      <c r="E389" s="32">
        <f t="shared" si="13"/>
        <v>17100961.25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/>
      <c r="S389" s="40"/>
      <c r="T389" s="19"/>
      <c r="U389" s="19"/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1649</v>
      </c>
      <c r="B390" s="37" t="s">
        <v>777</v>
      </c>
      <c r="C390" s="38" t="s">
        <v>778</v>
      </c>
      <c r="D390" s="24">
        <f t="shared" si="12"/>
        <v>0</v>
      </c>
      <c r="E390" s="32">
        <f t="shared" si="13"/>
        <v>9697251.3399999999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/>
      <c r="S390" s="40"/>
      <c r="T390" s="19"/>
      <c r="U390" s="19"/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1649</v>
      </c>
      <c r="B391" s="37" t="s">
        <v>779</v>
      </c>
      <c r="C391" s="38" t="s">
        <v>780</v>
      </c>
      <c r="D391" s="24">
        <f t="shared" si="12"/>
        <v>1647961.83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/>
      <c r="S391" s="40"/>
      <c r="T391" s="19"/>
      <c r="U391" s="19"/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1649</v>
      </c>
      <c r="B392" s="37" t="s">
        <v>781</v>
      </c>
      <c r="C392" s="38" t="s">
        <v>782</v>
      </c>
      <c r="D392" s="24">
        <f t="shared" si="12"/>
        <v>624628.65</v>
      </c>
      <c r="E392" s="32">
        <f t="shared" si="13"/>
        <v>2150128.21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/>
      <c r="S392" s="40"/>
      <c r="T392" s="19"/>
      <c r="U392" s="19"/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1649</v>
      </c>
      <c r="B393" s="37" t="s">
        <v>783</v>
      </c>
      <c r="C393" s="38" t="s">
        <v>784</v>
      </c>
      <c r="D393" s="24">
        <f t="shared" si="12"/>
        <v>18761</v>
      </c>
      <c r="E393" s="32">
        <f t="shared" si="13"/>
        <v>327414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/>
      <c r="S393" s="40"/>
      <c r="T393" s="19"/>
      <c r="U393" s="19"/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1649</v>
      </c>
      <c r="B394" s="37" t="s">
        <v>785</v>
      </c>
      <c r="C394" s="38" t="s">
        <v>786</v>
      </c>
      <c r="D394" s="24">
        <f t="shared" si="12"/>
        <v>6161031.7000000002</v>
      </c>
      <c r="E394" s="32">
        <f t="shared" si="13"/>
        <v>11695595.550000001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/>
      <c r="S394" s="40"/>
      <c r="T394" s="19"/>
      <c r="U394" s="19"/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1649</v>
      </c>
      <c r="B395" s="37" t="s">
        <v>787</v>
      </c>
      <c r="C395" s="38" t="s">
        <v>788</v>
      </c>
      <c r="D395" s="24">
        <f t="shared" si="12"/>
        <v>22961.25</v>
      </c>
      <c r="E395" s="32">
        <f t="shared" si="13"/>
        <v>2987549.55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/>
      <c r="S395" s="40"/>
      <c r="T395" s="19"/>
      <c r="U395" s="19"/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1649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1324112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/>
      <c r="S396" s="40"/>
      <c r="T396" s="19"/>
      <c r="U396" s="19"/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1649</v>
      </c>
      <c r="B397" s="37" t="s">
        <v>791</v>
      </c>
      <c r="C397" s="38" t="s">
        <v>792</v>
      </c>
      <c r="D397" s="24">
        <f t="shared" si="12"/>
        <v>100260.25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/>
      <c r="S397" s="40"/>
      <c r="T397" s="19"/>
      <c r="U397" s="19"/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1649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294984.05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/>
      <c r="S398" s="40"/>
      <c r="T398" s="19"/>
      <c r="U398" s="19"/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1649</v>
      </c>
      <c r="B399" s="37" t="s">
        <v>795</v>
      </c>
      <c r="C399" s="38" t="s">
        <v>796</v>
      </c>
      <c r="D399" s="24">
        <f t="shared" si="12"/>
        <v>300</v>
      </c>
      <c r="E399" s="32">
        <f t="shared" si="13"/>
        <v>318898.25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/>
      <c r="S399" s="40"/>
      <c r="T399" s="19"/>
      <c r="U399" s="19"/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1649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145564.25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/>
      <c r="S400" s="40"/>
      <c r="T400" s="19"/>
      <c r="U400" s="19"/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1649</v>
      </c>
      <c r="B401" s="37" t="s">
        <v>799</v>
      </c>
      <c r="C401" s="38" t="s">
        <v>800</v>
      </c>
      <c r="D401" s="24">
        <f t="shared" si="12"/>
        <v>16239.380000000001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/>
      <c r="S401" s="42"/>
      <c r="T401" s="22"/>
      <c r="U401" s="22"/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1649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30735.32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/>
      <c r="S402" s="42"/>
      <c r="T402" s="22"/>
      <c r="U402" s="22"/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1649</v>
      </c>
      <c r="B403" s="37" t="s">
        <v>803</v>
      </c>
      <c r="C403" s="38" t="s">
        <v>804</v>
      </c>
      <c r="D403" s="24">
        <f t="shared" si="12"/>
        <v>2949068.4000000004</v>
      </c>
      <c r="E403" s="32">
        <f t="shared" si="13"/>
        <v>45696912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/>
      <c r="S403" s="40"/>
      <c r="T403" s="19"/>
      <c r="U403" s="19"/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1649</v>
      </c>
      <c r="B404" s="37" t="s">
        <v>805</v>
      </c>
      <c r="C404" s="38" t="s">
        <v>806</v>
      </c>
      <c r="D404" s="24">
        <f t="shared" si="12"/>
        <v>7778141.8999999994</v>
      </c>
      <c r="E404" s="32">
        <f t="shared" si="13"/>
        <v>104038253.23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/>
      <c r="S404" s="40"/>
      <c r="T404" s="19"/>
      <c r="U404" s="19"/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1649</v>
      </c>
      <c r="B405" s="37" t="s">
        <v>807</v>
      </c>
      <c r="C405" s="38" t="s">
        <v>808</v>
      </c>
      <c r="D405" s="24">
        <f t="shared" si="12"/>
        <v>3703699.2</v>
      </c>
      <c r="E405" s="32">
        <f t="shared" si="13"/>
        <v>18730845.5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/>
      <c r="S405" s="40"/>
      <c r="T405" s="19"/>
      <c r="U405" s="19"/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1649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1649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1649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/>
      <c r="S408" s="42"/>
      <c r="T408" s="22"/>
      <c r="U408" s="22"/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1649</v>
      </c>
      <c r="B409" s="37" t="s">
        <v>815</v>
      </c>
      <c r="C409" s="38" t="s">
        <v>816</v>
      </c>
      <c r="D409" s="24">
        <f t="shared" si="12"/>
        <v>43772958</v>
      </c>
      <c r="E409" s="32">
        <f t="shared" si="13"/>
        <v>69052433.989999995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/>
      <c r="S409" s="40"/>
      <c r="T409" s="19"/>
      <c r="U409" s="19"/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1649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1649</v>
      </c>
      <c r="B411" s="37" t="s">
        <v>819</v>
      </c>
      <c r="C411" s="38" t="s">
        <v>820</v>
      </c>
      <c r="D411" s="24">
        <f t="shared" si="12"/>
        <v>2359160.5</v>
      </c>
      <c r="E411" s="32">
        <f t="shared" si="13"/>
        <v>12203581.559999999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/>
      <c r="S411" s="40"/>
      <c r="T411" s="19"/>
      <c r="U411" s="19"/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1649</v>
      </c>
      <c r="B412" s="37" t="s">
        <v>821</v>
      </c>
      <c r="C412" s="38" t="s">
        <v>822</v>
      </c>
      <c r="D412" s="24">
        <f t="shared" si="12"/>
        <v>735189.37000000011</v>
      </c>
      <c r="E412" s="32">
        <f t="shared" si="13"/>
        <v>3993251.8300000005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/>
      <c r="S412" s="40"/>
      <c r="T412" s="19"/>
      <c r="U412" s="19"/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1649</v>
      </c>
      <c r="B413" s="37" t="s">
        <v>823</v>
      </c>
      <c r="C413" s="38" t="s">
        <v>824</v>
      </c>
      <c r="D413" s="24">
        <f t="shared" si="12"/>
        <v>0</v>
      </c>
      <c r="E413" s="32">
        <f t="shared" si="13"/>
        <v>3365464.84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/>
      <c r="S413" s="40"/>
      <c r="T413" s="19"/>
      <c r="U413" s="19"/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1649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82000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/>
      <c r="S414" s="40"/>
      <c r="T414" s="19"/>
      <c r="U414" s="19"/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1649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1649</v>
      </c>
      <c r="B416" s="37" t="s">
        <v>829</v>
      </c>
      <c r="C416" s="38" t="s">
        <v>830</v>
      </c>
      <c r="D416" s="24">
        <f t="shared" si="12"/>
        <v>23132253.619999997</v>
      </c>
      <c r="E416" s="32">
        <f t="shared" si="13"/>
        <v>55097.689999999995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/>
      <c r="S416" s="40"/>
      <c r="T416" s="19"/>
      <c r="U416" s="19"/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1649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13166852.719999999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/>
      <c r="S417" s="40"/>
      <c r="T417" s="19"/>
      <c r="U417" s="19"/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1649</v>
      </c>
      <c r="B418" s="37" t="s">
        <v>833</v>
      </c>
      <c r="C418" s="38" t="s">
        <v>834</v>
      </c>
      <c r="D418" s="24">
        <f t="shared" si="12"/>
        <v>7151891.9500000002</v>
      </c>
      <c r="E418" s="32">
        <f t="shared" si="13"/>
        <v>1021927.2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/>
      <c r="S418" s="40"/>
      <c r="T418" s="19"/>
      <c r="U418" s="19"/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1649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159523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/>
      <c r="S419" s="40"/>
      <c r="T419" s="19"/>
      <c r="U419" s="19"/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1649</v>
      </c>
      <c r="B420" s="37" t="s">
        <v>837</v>
      </c>
      <c r="C420" s="38" t="s">
        <v>838</v>
      </c>
      <c r="D420" s="24">
        <f t="shared" si="12"/>
        <v>400</v>
      </c>
      <c r="E420" s="32">
        <f t="shared" si="13"/>
        <v>2402455.5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/>
      <c r="S420" s="40"/>
      <c r="T420" s="19"/>
      <c r="U420" s="19"/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1649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1649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3598400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/>
      <c r="S422" s="40"/>
      <c r="T422" s="19"/>
      <c r="U422" s="19"/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1649</v>
      </c>
      <c r="B423" s="37" t="s">
        <v>843</v>
      </c>
      <c r="C423" s="38" t="s">
        <v>844</v>
      </c>
      <c r="D423" s="24">
        <f t="shared" si="12"/>
        <v>54319.75</v>
      </c>
      <c r="E423" s="32">
        <f t="shared" si="13"/>
        <v>6199532.8099999996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/>
      <c r="S423" s="40"/>
      <c r="T423" s="19"/>
      <c r="U423" s="19"/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1649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7766043.3999999994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/>
      <c r="S424" s="40"/>
      <c r="T424" s="19"/>
      <c r="U424" s="19"/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1649</v>
      </c>
      <c r="B425" s="37" t="s">
        <v>847</v>
      </c>
      <c r="C425" s="38" t="s">
        <v>848</v>
      </c>
      <c r="D425" s="24">
        <f t="shared" si="12"/>
        <v>6100.5</v>
      </c>
      <c r="E425" s="32">
        <f t="shared" si="13"/>
        <v>0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/>
      <c r="S425" s="40"/>
      <c r="T425" s="19"/>
      <c r="U425" s="19"/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1649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317985.2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/>
      <c r="S426" s="40"/>
      <c r="T426" s="19"/>
      <c r="U426" s="19"/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1649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1649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1649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1649</v>
      </c>
      <c r="B430" s="37" t="s">
        <v>857</v>
      </c>
      <c r="C430" s="38" t="s">
        <v>858</v>
      </c>
      <c r="D430" s="24">
        <f t="shared" si="12"/>
        <v>28837.710000000003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/>
      <c r="S430" s="40"/>
      <c r="T430" s="19"/>
      <c r="U430" s="19"/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1649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0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/>
      <c r="U431" s="19"/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1649</v>
      </c>
      <c r="B432" s="37" t="s">
        <v>861</v>
      </c>
      <c r="C432" s="38" t="s">
        <v>862</v>
      </c>
      <c r="D432" s="24">
        <f t="shared" si="12"/>
        <v>710</v>
      </c>
      <c r="E432" s="32">
        <f t="shared" si="13"/>
        <v>34984.5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/>
      <c r="S432" s="40"/>
      <c r="T432" s="19"/>
      <c r="U432" s="19"/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1649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/>
      <c r="S433" s="40"/>
      <c r="T433" s="19"/>
      <c r="U433" s="19"/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1649</v>
      </c>
      <c r="B434" s="37" t="s">
        <v>865</v>
      </c>
      <c r="C434" s="38" t="s">
        <v>866</v>
      </c>
      <c r="D434" s="24">
        <f t="shared" si="12"/>
        <v>21199853.799999997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/>
      <c r="S434" s="40"/>
      <c r="T434" s="19"/>
      <c r="U434" s="19"/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1649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/>
      <c r="S435" s="40"/>
      <c r="T435" s="19"/>
      <c r="U435" s="19"/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1649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4928857.33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/>
      <c r="S436" s="42"/>
      <c r="T436" s="22"/>
      <c r="U436" s="22"/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1649</v>
      </c>
      <c r="B437" s="37" t="s">
        <v>871</v>
      </c>
      <c r="C437" s="38" t="s">
        <v>872</v>
      </c>
      <c r="D437" s="24">
        <f t="shared" si="12"/>
        <v>3264256</v>
      </c>
      <c r="E437" s="32">
        <f t="shared" si="13"/>
        <v>8129933.25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/>
      <c r="S437" s="40"/>
      <c r="T437" s="19"/>
      <c r="U437" s="19"/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1649</v>
      </c>
      <c r="B438" s="37" t="s">
        <v>873</v>
      </c>
      <c r="C438" s="38" t="s">
        <v>874</v>
      </c>
      <c r="D438" s="24">
        <f t="shared" si="12"/>
        <v>48870</v>
      </c>
      <c r="E438" s="32">
        <f t="shared" si="13"/>
        <v>4490272.5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/>
      <c r="S438" s="40"/>
      <c r="T438" s="19"/>
      <c r="U438" s="19"/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1649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1649</v>
      </c>
      <c r="B440" s="37" t="s">
        <v>877</v>
      </c>
      <c r="C440" s="38" t="s">
        <v>878</v>
      </c>
      <c r="D440" s="24">
        <f t="shared" si="12"/>
        <v>0</v>
      </c>
      <c r="E440" s="32">
        <f t="shared" si="13"/>
        <v>315764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/>
      <c r="S440" s="40"/>
      <c r="T440" s="19"/>
      <c r="U440" s="19"/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1649</v>
      </c>
      <c r="B441" s="37" t="s">
        <v>879</v>
      </c>
      <c r="C441" s="38" t="s">
        <v>880</v>
      </c>
      <c r="D441" s="24">
        <f t="shared" si="12"/>
        <v>1207.25</v>
      </c>
      <c r="E441" s="32">
        <f t="shared" si="13"/>
        <v>466141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/>
      <c r="S441" s="40"/>
      <c r="T441" s="19"/>
      <c r="U441" s="19"/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1649</v>
      </c>
      <c r="B442" s="37" t="s">
        <v>881</v>
      </c>
      <c r="C442" s="38" t="s">
        <v>882</v>
      </c>
      <c r="D442" s="24">
        <f t="shared" si="12"/>
        <v>274902</v>
      </c>
      <c r="E442" s="32">
        <f t="shared" si="13"/>
        <v>1435152.75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/>
      <c r="S442" s="40"/>
      <c r="T442" s="19"/>
      <c r="U442" s="19"/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1649</v>
      </c>
      <c r="B443" s="37" t="s">
        <v>883</v>
      </c>
      <c r="C443" s="38" t="s">
        <v>884</v>
      </c>
      <c r="D443" s="24">
        <f t="shared" si="12"/>
        <v>364</v>
      </c>
      <c r="E443" s="32">
        <f t="shared" si="13"/>
        <v>3336092.5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/>
      <c r="S443" s="40"/>
      <c r="T443" s="19"/>
      <c r="U443" s="19"/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1649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46710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/>
      <c r="S444" s="40"/>
      <c r="T444" s="19"/>
      <c r="U444" s="19"/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1649</v>
      </c>
      <c r="B445" s="37" t="s">
        <v>887</v>
      </c>
      <c r="C445" s="38" t="s">
        <v>888</v>
      </c>
      <c r="D445" s="24">
        <f t="shared" si="12"/>
        <v>2776774.6199999996</v>
      </c>
      <c r="E445" s="32">
        <f t="shared" si="13"/>
        <v>634927.07000000007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/>
      <c r="S445" s="40"/>
      <c r="T445" s="19"/>
      <c r="U445" s="19"/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1649</v>
      </c>
      <c r="B446" s="37" t="s">
        <v>889</v>
      </c>
      <c r="C446" s="38" t="s">
        <v>890</v>
      </c>
      <c r="D446" s="24">
        <f t="shared" si="12"/>
        <v>1940546.3499999999</v>
      </c>
      <c r="E446" s="32">
        <f t="shared" si="13"/>
        <v>414404.3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/>
      <c r="S446" s="40"/>
      <c r="T446" s="19"/>
      <c r="U446" s="19"/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1649</v>
      </c>
      <c r="B447" s="37" t="s">
        <v>891</v>
      </c>
      <c r="C447" s="38" t="s">
        <v>892</v>
      </c>
      <c r="D447" s="24">
        <f t="shared" si="12"/>
        <v>144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1649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1649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1150189.7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/>
      <c r="S449" s="42"/>
      <c r="T449" s="22"/>
      <c r="U449" s="22"/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1649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1649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12232.42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/>
      <c r="S451" s="42"/>
      <c r="T451" s="22"/>
      <c r="U451" s="22"/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1649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39691.75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/>
      <c r="S452" s="40"/>
      <c r="T452" s="19"/>
      <c r="U452" s="19"/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1649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21706.5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/>
      <c r="S453" s="40"/>
      <c r="T453" s="19"/>
      <c r="U453" s="19"/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1649</v>
      </c>
      <c r="B454" s="37" t="s">
        <v>905</v>
      </c>
      <c r="C454" s="38" t="s">
        <v>906</v>
      </c>
      <c r="D454" s="24">
        <f t="shared" si="14"/>
        <v>31647.73</v>
      </c>
      <c r="E454" s="32">
        <f t="shared" si="15"/>
        <v>0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/>
      <c r="S454" s="42"/>
      <c r="T454" s="22"/>
      <c r="U454" s="22"/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1649</v>
      </c>
      <c r="B455" s="37" t="s">
        <v>907</v>
      </c>
      <c r="C455" s="38" t="s">
        <v>908</v>
      </c>
      <c r="D455" s="24">
        <f t="shared" si="14"/>
        <v>2370.54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/>
      <c r="S455" s="42"/>
      <c r="T455" s="22"/>
      <c r="U455" s="22"/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1649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1649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1649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11658.43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1649</v>
      </c>
      <c r="B459" s="37" t="s">
        <v>915</v>
      </c>
      <c r="C459" s="38" t="s">
        <v>916</v>
      </c>
      <c r="D459" s="24">
        <f t="shared" si="14"/>
        <v>25500</v>
      </c>
      <c r="E459" s="32">
        <f t="shared" si="15"/>
        <v>80767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/>
      <c r="S459" s="40"/>
      <c r="T459" s="19"/>
      <c r="U459" s="19"/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1649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58209.5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/>
      <c r="S460" s="40"/>
      <c r="T460" s="19"/>
      <c r="U460" s="19"/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1649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1649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1649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14500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1649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1649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1649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1649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13110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/>
      <c r="S467" s="40"/>
      <c r="T467" s="19"/>
      <c r="U467" s="19"/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1649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1649</v>
      </c>
      <c r="B469" s="37" t="s">
        <v>935</v>
      </c>
      <c r="C469" s="38" t="s">
        <v>936</v>
      </c>
      <c r="D469" s="24">
        <f t="shared" si="14"/>
        <v>6582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/>
      <c r="S469" s="42"/>
      <c r="T469" s="22"/>
      <c r="U469" s="22"/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1649</v>
      </c>
      <c r="B470" s="37" t="s">
        <v>937</v>
      </c>
      <c r="C470" s="38" t="s">
        <v>938</v>
      </c>
      <c r="D470" s="24">
        <f t="shared" si="14"/>
        <v>12220.54</v>
      </c>
      <c r="E470" s="32">
        <f t="shared" si="15"/>
        <v>0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1649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62260.22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1649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31745.25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/>
      <c r="S472" s="40"/>
      <c r="T472" s="19"/>
      <c r="U472" s="19"/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1649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70568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/>
      <c r="S473" s="40"/>
      <c r="T473" s="19"/>
      <c r="U473" s="19"/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1649</v>
      </c>
      <c r="B474" s="37" t="s">
        <v>945</v>
      </c>
      <c r="C474" s="38" t="s">
        <v>946</v>
      </c>
      <c r="D474" s="24">
        <f t="shared" si="14"/>
        <v>31745.25</v>
      </c>
      <c r="E474" s="32">
        <f t="shared" si="15"/>
        <v>2120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1649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1649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1649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1649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1649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232042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/>
      <c r="S479" s="40"/>
      <c r="T479" s="19"/>
      <c r="U479" s="19"/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1649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664799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1649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1649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1649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1607755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/>
      <c r="S483" s="40"/>
      <c r="T483" s="19"/>
      <c r="U483" s="19"/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1649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8677025.8100000005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/>
      <c r="S484" s="42"/>
      <c r="T484" s="22"/>
      <c r="U484" s="22"/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1649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1649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187048.14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/>
      <c r="S486" s="40"/>
      <c r="T486" s="19"/>
      <c r="U486" s="19"/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1649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1649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1649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1649</v>
      </c>
      <c r="B490" s="37" t="s">
        <v>975</v>
      </c>
      <c r="C490" s="38" t="s">
        <v>976</v>
      </c>
      <c r="D490" s="24">
        <f t="shared" si="14"/>
        <v>22500</v>
      </c>
      <c r="E490" s="32">
        <f t="shared" si="15"/>
        <v>52847899.82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/>
      <c r="S490" s="40"/>
      <c r="T490" s="19"/>
      <c r="U490" s="19"/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1649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1649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3308962.3400000003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/>
      <c r="S492" s="40"/>
      <c r="T492" s="19"/>
      <c r="U492" s="19"/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1649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1649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1649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2170900.46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/>
      <c r="S495" s="40"/>
      <c r="T495" s="19"/>
      <c r="U495" s="19"/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1649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1649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1649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1649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1649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1649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1649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1649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8445.75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1649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/>
      <c r="S504" s="40"/>
      <c r="T504" s="19"/>
      <c r="U504" s="19"/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1649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53705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/>
      <c r="S505" s="40"/>
      <c r="T505" s="19"/>
      <c r="U505" s="19"/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1649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1649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187000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1649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1649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1649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1551436.9300000002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/>
      <c r="S510" s="40"/>
      <c r="T510" s="19"/>
      <c r="U510" s="19"/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1649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1649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1649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1649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1649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65356.86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/>
      <c r="S515" s="42"/>
      <c r="T515" s="22"/>
      <c r="U515" s="22"/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1649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1649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100619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1649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1649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1649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1649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450990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/>
      <c r="S521" s="40"/>
      <c r="T521" s="19"/>
      <c r="U521" s="19"/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1649</v>
      </c>
      <c r="B522" s="37" t="s">
        <v>1039</v>
      </c>
      <c r="C522" s="38" t="s">
        <v>1040</v>
      </c>
      <c r="D522" s="24">
        <f t="shared" si="16"/>
        <v>41677017.420000002</v>
      </c>
      <c r="E522" s="32">
        <f t="shared" si="17"/>
        <v>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/>
      <c r="S522" s="40"/>
      <c r="T522" s="19"/>
      <c r="U522" s="19"/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1649</v>
      </c>
      <c r="B523" s="37" t="s">
        <v>1041</v>
      </c>
      <c r="C523" s="38" t="s">
        <v>1042</v>
      </c>
      <c r="D523" s="24">
        <f t="shared" si="16"/>
        <v>3209711.61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/>
      <c r="S523" s="40"/>
      <c r="T523" s="19"/>
      <c r="U523" s="19"/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1649</v>
      </c>
      <c r="B524" s="37" t="s">
        <v>1043</v>
      </c>
      <c r="C524" s="38" t="s">
        <v>1044</v>
      </c>
      <c r="D524" s="24">
        <f t="shared" si="16"/>
        <v>63500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/>
      <c r="S524" s="40"/>
      <c r="T524" s="19"/>
      <c r="U524" s="19"/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1649</v>
      </c>
      <c r="B525" s="37" t="s">
        <v>1045</v>
      </c>
      <c r="C525" s="38" t="s">
        <v>1046</v>
      </c>
      <c r="D525" s="24">
        <f t="shared" si="16"/>
        <v>1754505.6400000001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/>
      <c r="S525" s="40"/>
      <c r="T525" s="19"/>
      <c r="U525" s="19"/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1649</v>
      </c>
      <c r="B526" s="37" t="s">
        <v>1047</v>
      </c>
      <c r="C526" s="38" t="s">
        <v>1048</v>
      </c>
      <c r="D526" s="24">
        <f t="shared" si="16"/>
        <v>59400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/>
      <c r="S526" s="40"/>
      <c r="T526" s="19"/>
      <c r="U526" s="19"/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1649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1649</v>
      </c>
      <c r="B528" s="37" t="s">
        <v>1051</v>
      </c>
      <c r="C528" s="38" t="s">
        <v>1052</v>
      </c>
      <c r="D528" s="24">
        <f t="shared" si="16"/>
        <v>9767.34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/>
      <c r="S528" s="42"/>
      <c r="T528" s="22"/>
      <c r="U528" s="22"/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1649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1649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1649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1649</v>
      </c>
      <c r="B532" s="37" t="s">
        <v>1059</v>
      </c>
      <c r="C532" s="38" t="s">
        <v>1060</v>
      </c>
      <c r="D532" s="24">
        <f t="shared" si="16"/>
        <v>1496220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/>
      <c r="S532" s="40"/>
      <c r="T532" s="19"/>
      <c r="U532" s="19"/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1649</v>
      </c>
      <c r="B533" s="37" t="s">
        <v>1061</v>
      </c>
      <c r="C533" s="38" t="s">
        <v>1062</v>
      </c>
      <c r="D533" s="24">
        <f t="shared" si="16"/>
        <v>1137180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/>
      <c r="S533" s="40"/>
      <c r="T533" s="19"/>
      <c r="U533" s="19"/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1649</v>
      </c>
      <c r="B534" s="37" t="s">
        <v>1063</v>
      </c>
      <c r="C534" s="38" t="s">
        <v>1064</v>
      </c>
      <c r="D534" s="24">
        <f t="shared" si="16"/>
        <v>48761.630000000005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/>
      <c r="S534" s="40"/>
      <c r="T534" s="19"/>
      <c r="U534" s="19"/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1649</v>
      </c>
      <c r="B535" s="37" t="s">
        <v>1065</v>
      </c>
      <c r="C535" s="38" t="s">
        <v>1066</v>
      </c>
      <c r="D535" s="24">
        <f t="shared" si="16"/>
        <v>42709.19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/>
      <c r="S535" s="40"/>
      <c r="T535" s="19"/>
      <c r="U535" s="19"/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1649</v>
      </c>
      <c r="B536" s="37" t="s">
        <v>1067</v>
      </c>
      <c r="C536" s="38" t="s">
        <v>1068</v>
      </c>
      <c r="D536" s="24">
        <f t="shared" si="16"/>
        <v>13748162.91</v>
      </c>
      <c r="E536" s="32">
        <f t="shared" si="17"/>
        <v>4570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/>
      <c r="S536" s="40"/>
      <c r="T536" s="19"/>
      <c r="U536" s="19"/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1649</v>
      </c>
      <c r="B537" s="37" t="s">
        <v>1069</v>
      </c>
      <c r="C537" s="38" t="s">
        <v>1070</v>
      </c>
      <c r="D537" s="24">
        <f t="shared" si="16"/>
        <v>6993156.9000000013</v>
      </c>
      <c r="E537" s="32">
        <f t="shared" si="17"/>
        <v>1713.87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/>
      <c r="S537" s="40"/>
      <c r="T537" s="19"/>
      <c r="U537" s="19"/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1649</v>
      </c>
      <c r="B538" s="37" t="s">
        <v>1071</v>
      </c>
      <c r="C538" s="38" t="s">
        <v>1072</v>
      </c>
      <c r="D538" s="24">
        <f t="shared" si="16"/>
        <v>5692643.8499999996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1649</v>
      </c>
      <c r="B539" s="37" t="s">
        <v>1073</v>
      </c>
      <c r="C539" s="38" t="s">
        <v>1074</v>
      </c>
      <c r="D539" s="24">
        <f t="shared" si="16"/>
        <v>1194257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1649</v>
      </c>
      <c r="B540" s="37" t="s">
        <v>1075</v>
      </c>
      <c r="C540" s="38" t="s">
        <v>1076</v>
      </c>
      <c r="D540" s="24">
        <f t="shared" si="16"/>
        <v>424295.16000000003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/>
      <c r="S540" s="40"/>
      <c r="T540" s="19"/>
      <c r="U540" s="19"/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1649</v>
      </c>
      <c r="B541" s="37" t="s">
        <v>1077</v>
      </c>
      <c r="C541" s="38" t="s">
        <v>1078</v>
      </c>
      <c r="D541" s="24">
        <f t="shared" si="16"/>
        <v>2416321.61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/>
      <c r="S541" s="40"/>
      <c r="T541" s="19"/>
      <c r="U541" s="19"/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1649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1649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1649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1649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1649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1649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1649</v>
      </c>
      <c r="B548" s="37" t="s">
        <v>1091</v>
      </c>
      <c r="C548" s="38" t="s">
        <v>1092</v>
      </c>
      <c r="D548" s="24">
        <f t="shared" si="16"/>
        <v>588748.38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/>
      <c r="S548" s="40"/>
      <c r="T548" s="19"/>
      <c r="U548" s="19"/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1649</v>
      </c>
      <c r="B549" s="37" t="s">
        <v>1093</v>
      </c>
      <c r="C549" s="38" t="s">
        <v>1094</v>
      </c>
      <c r="D549" s="24">
        <f t="shared" si="16"/>
        <v>21000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/>
      <c r="S549" s="40"/>
      <c r="T549" s="19"/>
      <c r="U549" s="19"/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1649</v>
      </c>
      <c r="B550" s="37" t="s">
        <v>1095</v>
      </c>
      <c r="C550" s="38" t="s">
        <v>1096</v>
      </c>
      <c r="D550" s="24">
        <f t="shared" si="16"/>
        <v>1956445</v>
      </c>
      <c r="E550" s="32">
        <f t="shared" si="17"/>
        <v>135830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/>
      <c r="S550" s="40"/>
      <c r="T550" s="19"/>
      <c r="U550" s="19"/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1649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1649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1649</v>
      </c>
      <c r="B553" s="37" t="s">
        <v>1101</v>
      </c>
      <c r="C553" s="38" t="s">
        <v>1102</v>
      </c>
      <c r="D553" s="24">
        <f t="shared" si="16"/>
        <v>710593.39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/>
      <c r="S553" s="40"/>
      <c r="T553" s="19"/>
      <c r="U553" s="19"/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1649</v>
      </c>
      <c r="B554" s="37" t="s">
        <v>1103</v>
      </c>
      <c r="C554" s="38" t="s">
        <v>1104</v>
      </c>
      <c r="D554" s="24">
        <f t="shared" si="16"/>
        <v>1065890.07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/>
      <c r="S554" s="40"/>
      <c r="T554" s="19"/>
      <c r="U554" s="19"/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1649</v>
      </c>
      <c r="B555" s="37" t="s">
        <v>1105</v>
      </c>
      <c r="C555" s="38" t="s">
        <v>1106</v>
      </c>
      <c r="D555" s="24">
        <f t="shared" si="16"/>
        <v>79002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/>
      <c r="S555" s="40"/>
      <c r="T555" s="19"/>
      <c r="U555" s="19"/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1649</v>
      </c>
      <c r="B556" s="37" t="s">
        <v>1107</v>
      </c>
      <c r="C556" s="38" t="s">
        <v>1108</v>
      </c>
      <c r="D556" s="24">
        <f t="shared" si="16"/>
        <v>85199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/>
      <c r="S556" s="40"/>
      <c r="T556" s="19"/>
      <c r="U556" s="19"/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1649</v>
      </c>
      <c r="B557" s="37" t="s">
        <v>1109</v>
      </c>
      <c r="C557" s="38" t="s">
        <v>1110</v>
      </c>
      <c r="D557" s="24">
        <f t="shared" si="16"/>
        <v>1019419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/>
      <c r="S557" s="40"/>
      <c r="T557" s="19"/>
      <c r="U557" s="19"/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1649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1649</v>
      </c>
      <c r="B559" s="37" t="s">
        <v>1113</v>
      </c>
      <c r="C559" s="38" t="s">
        <v>1114</v>
      </c>
      <c r="D559" s="24">
        <f t="shared" si="16"/>
        <v>57669.850000000006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/>
      <c r="S559" s="40"/>
      <c r="T559" s="19"/>
      <c r="U559" s="19"/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1649</v>
      </c>
      <c r="B560" s="37" t="s">
        <v>1115</v>
      </c>
      <c r="C560" s="38" t="s">
        <v>1116</v>
      </c>
      <c r="D560" s="24">
        <f t="shared" si="16"/>
        <v>1878800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/>
      <c r="S560" s="42"/>
      <c r="T560" s="22"/>
      <c r="U560" s="22"/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1649</v>
      </c>
      <c r="B561" s="37" t="s">
        <v>1117</v>
      </c>
      <c r="C561" s="38" t="s">
        <v>1118</v>
      </c>
      <c r="D561" s="24">
        <f t="shared" si="16"/>
        <v>426007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/>
      <c r="S561" s="40"/>
      <c r="T561" s="19"/>
      <c r="U561" s="19"/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1649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1649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1649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1649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1649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1649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1649</v>
      </c>
      <c r="B568" s="37" t="s">
        <v>1131</v>
      </c>
      <c r="C568" s="38" t="s">
        <v>1132</v>
      </c>
      <c r="D568" s="24">
        <f t="shared" si="16"/>
        <v>8497000</v>
      </c>
      <c r="E568" s="32">
        <f t="shared" si="17"/>
        <v>0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1649</v>
      </c>
      <c r="B569" s="37" t="s">
        <v>1133</v>
      </c>
      <c r="C569" s="38" t="s">
        <v>1134</v>
      </c>
      <c r="D569" s="24">
        <f t="shared" si="16"/>
        <v>1657400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1649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1649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/>
      <c r="S571" s="42"/>
      <c r="T571" s="22"/>
      <c r="U571" s="22"/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1649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/>
      <c r="S572" s="42"/>
      <c r="T572" s="22"/>
      <c r="U572" s="22"/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1649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1649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1649</v>
      </c>
      <c r="B575" s="37" t="s">
        <v>1145</v>
      </c>
      <c r="C575" s="38" t="s">
        <v>1146</v>
      </c>
      <c r="D575" s="24">
        <f t="shared" si="16"/>
        <v>250040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/>
      <c r="S575" s="40"/>
      <c r="T575" s="19"/>
      <c r="U575" s="19"/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1649</v>
      </c>
      <c r="B576" s="37" t="s">
        <v>1147</v>
      </c>
      <c r="C576" s="38" t="s">
        <v>1148</v>
      </c>
      <c r="D576" s="24">
        <f t="shared" si="16"/>
        <v>65375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/>
      <c r="S576" s="40"/>
      <c r="T576" s="19"/>
      <c r="U576" s="19"/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1649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1649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1649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1649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1649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1649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1649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1649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1649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1649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1649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1649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1649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1649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1649</v>
      </c>
      <c r="B591" s="37" t="s">
        <v>1176</v>
      </c>
      <c r="C591" s="38" t="s">
        <v>1177</v>
      </c>
      <c r="D591" s="24">
        <f t="shared" si="18"/>
        <v>774979.41000000015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/>
      <c r="S591" s="40"/>
      <c r="T591" s="19"/>
      <c r="U591" s="19"/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1649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1649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1649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1649</v>
      </c>
      <c r="B595" s="37" t="s">
        <v>1184</v>
      </c>
      <c r="C595" s="38" t="s">
        <v>1185</v>
      </c>
      <c r="D595" s="24">
        <f t="shared" si="18"/>
        <v>3000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/>
      <c r="S595" s="42"/>
      <c r="T595" s="22"/>
      <c r="U595" s="22"/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1649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1649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1649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1649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1649</v>
      </c>
      <c r="B600" s="37" t="s">
        <v>1194</v>
      </c>
      <c r="C600" s="38" t="s">
        <v>1195</v>
      </c>
      <c r="D600" s="24">
        <f t="shared" si="18"/>
        <v>1127192.83</v>
      </c>
      <c r="E600" s="32">
        <f t="shared" si="19"/>
        <v>5044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/>
      <c r="S600" s="40"/>
      <c r="T600" s="19"/>
      <c r="U600" s="19"/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1649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/>
      <c r="S601" s="42"/>
      <c r="T601" s="22"/>
      <c r="U601" s="22"/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1649</v>
      </c>
      <c r="B602" s="37" t="s">
        <v>1198</v>
      </c>
      <c r="C602" s="38" t="s">
        <v>1199</v>
      </c>
      <c r="D602" s="24">
        <f t="shared" si="18"/>
        <v>204848.5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/>
      <c r="S602" s="40"/>
      <c r="T602" s="19"/>
      <c r="U602" s="19"/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1649</v>
      </c>
      <c r="B603" s="37" t="s">
        <v>1200</v>
      </c>
      <c r="C603" s="38" t="s">
        <v>1201</v>
      </c>
      <c r="D603" s="24">
        <f t="shared" si="18"/>
        <v>54171.82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/>
      <c r="S603" s="42"/>
      <c r="T603" s="22"/>
      <c r="U603" s="22"/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1649</v>
      </c>
      <c r="B604" s="37" t="s">
        <v>1202</v>
      </c>
      <c r="C604" s="38" t="s">
        <v>1203</v>
      </c>
      <c r="D604" s="24">
        <f t="shared" si="18"/>
        <v>105870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/>
      <c r="S604" s="40"/>
      <c r="T604" s="19"/>
      <c r="U604" s="19"/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1649</v>
      </c>
      <c r="B605" s="37" t="s">
        <v>1204</v>
      </c>
      <c r="C605" s="38" t="s">
        <v>1205</v>
      </c>
      <c r="D605" s="24">
        <f t="shared" si="18"/>
        <v>3350267.03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/>
      <c r="S605" s="40"/>
      <c r="T605" s="19"/>
      <c r="U605" s="19"/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1649</v>
      </c>
      <c r="B606" s="37" t="s">
        <v>1206</v>
      </c>
      <c r="C606" s="38" t="s">
        <v>1207</v>
      </c>
      <c r="D606" s="24">
        <f t="shared" si="18"/>
        <v>276538</v>
      </c>
      <c r="E606" s="32">
        <f t="shared" si="19"/>
        <v>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/>
      <c r="S606" s="40"/>
      <c r="T606" s="19"/>
      <c r="U606" s="19"/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1649</v>
      </c>
      <c r="B607" s="37" t="s">
        <v>1208</v>
      </c>
      <c r="C607" s="38" t="s">
        <v>1209</v>
      </c>
      <c r="D607" s="24">
        <f t="shared" si="18"/>
        <v>100336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/>
      <c r="S607" s="42"/>
      <c r="T607" s="22"/>
      <c r="U607" s="22"/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1649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1649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1649</v>
      </c>
      <c r="B610" s="37" t="s">
        <v>1214</v>
      </c>
      <c r="C610" s="38" t="s">
        <v>1215</v>
      </c>
      <c r="D610" s="24">
        <f t="shared" si="18"/>
        <v>91500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/>
      <c r="S610" s="40"/>
      <c r="T610" s="19"/>
      <c r="U610" s="19"/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1649</v>
      </c>
      <c r="B611" s="37" t="s">
        <v>1216</v>
      </c>
      <c r="C611" s="38" t="s">
        <v>1217</v>
      </c>
      <c r="D611" s="24">
        <f t="shared" si="18"/>
        <v>272592.21000000002</v>
      </c>
      <c r="E611" s="32">
        <f t="shared" si="19"/>
        <v>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/>
      <c r="S611" s="40"/>
      <c r="T611" s="19"/>
      <c r="U611" s="19"/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1649</v>
      </c>
      <c r="B612" s="37" t="s">
        <v>1218</v>
      </c>
      <c r="C612" s="38" t="s">
        <v>1219</v>
      </c>
      <c r="D612" s="24">
        <f t="shared" si="18"/>
        <v>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1649</v>
      </c>
      <c r="B613" s="37" t="s">
        <v>1220</v>
      </c>
      <c r="C613" s="38" t="s">
        <v>1221</v>
      </c>
      <c r="D613" s="24">
        <f t="shared" si="18"/>
        <v>2500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/>
      <c r="S613" s="42"/>
      <c r="T613" s="22"/>
      <c r="U613" s="22"/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1649</v>
      </c>
      <c r="B614" s="37" t="s">
        <v>1222</v>
      </c>
      <c r="C614" s="38" t="s">
        <v>1223</v>
      </c>
      <c r="D614" s="24">
        <f t="shared" si="18"/>
        <v>461695.5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/>
      <c r="S614" s="40"/>
      <c r="T614" s="19"/>
      <c r="U614" s="19"/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1649</v>
      </c>
      <c r="B615" s="37" t="s">
        <v>1224</v>
      </c>
      <c r="C615" s="38" t="s">
        <v>1225</v>
      </c>
      <c r="D615" s="24">
        <f t="shared" si="18"/>
        <v>7900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/>
      <c r="S615" s="42"/>
      <c r="T615" s="22"/>
      <c r="U615" s="22"/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1649</v>
      </c>
      <c r="B616" s="37" t="s">
        <v>1226</v>
      </c>
      <c r="C616" s="38" t="s">
        <v>1227</v>
      </c>
      <c r="D616" s="24">
        <f t="shared" si="18"/>
        <v>85743.5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/>
      <c r="S616" s="42"/>
      <c r="T616" s="22"/>
      <c r="U616" s="22"/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1649</v>
      </c>
      <c r="B617" s="37" t="s">
        <v>1228</v>
      </c>
      <c r="C617" s="38" t="s">
        <v>1229</v>
      </c>
      <c r="D617" s="24">
        <f t="shared" si="18"/>
        <v>161377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/>
      <c r="S617" s="40"/>
      <c r="T617" s="19"/>
      <c r="U617" s="19"/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1649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1649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1649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1649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1649</v>
      </c>
      <c r="B622" s="37" t="s">
        <v>1238</v>
      </c>
      <c r="C622" s="38" t="s">
        <v>1239</v>
      </c>
      <c r="D622" s="24">
        <f t="shared" si="18"/>
        <v>744980.53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/>
      <c r="S622" s="40"/>
      <c r="T622" s="19"/>
      <c r="U622" s="19"/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1649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1649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1649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1649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1649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1649</v>
      </c>
      <c r="B628" s="37" t="s">
        <v>1250</v>
      </c>
      <c r="C628" s="38" t="s">
        <v>1251</v>
      </c>
      <c r="D628" s="24">
        <f t="shared" si="18"/>
        <v>290227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/>
      <c r="S628" s="40"/>
      <c r="T628" s="19"/>
      <c r="U628" s="19"/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1649</v>
      </c>
      <c r="B629" s="37" t="s">
        <v>1252</v>
      </c>
      <c r="C629" s="38" t="s">
        <v>1253</v>
      </c>
      <c r="D629" s="24">
        <f t="shared" si="18"/>
        <v>8796785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/>
      <c r="S629" s="40"/>
      <c r="T629" s="19"/>
      <c r="U629" s="19"/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1649</v>
      </c>
      <c r="B630" s="37" t="s">
        <v>1254</v>
      </c>
      <c r="C630" s="38" t="s">
        <v>1255</v>
      </c>
      <c r="D630" s="24">
        <f t="shared" si="18"/>
        <v>2373030</v>
      </c>
      <c r="E630" s="32">
        <f t="shared" si="19"/>
        <v>119412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/>
      <c r="S630" s="40"/>
      <c r="T630" s="19"/>
      <c r="U630" s="19"/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1649</v>
      </c>
      <c r="B631" s="37" t="s">
        <v>1256</v>
      </c>
      <c r="C631" s="38" t="s">
        <v>1257</v>
      </c>
      <c r="D631" s="24">
        <f t="shared" si="18"/>
        <v>4244736.67</v>
      </c>
      <c r="E631" s="32">
        <f t="shared" si="19"/>
        <v>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/>
      <c r="S631" s="40"/>
      <c r="T631" s="19"/>
      <c r="U631" s="19"/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1649</v>
      </c>
      <c r="B632" s="37" t="s">
        <v>1258</v>
      </c>
      <c r="C632" s="38" t="s">
        <v>1259</v>
      </c>
      <c r="D632" s="24">
        <f t="shared" si="18"/>
        <v>2934676</v>
      </c>
      <c r="E632" s="32">
        <f t="shared" si="19"/>
        <v>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/>
      <c r="S632" s="40"/>
      <c r="T632" s="19"/>
      <c r="U632" s="19"/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1649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1649</v>
      </c>
      <c r="B634" s="37" t="s">
        <v>1262</v>
      </c>
      <c r="C634" s="38" t="s">
        <v>1263</v>
      </c>
      <c r="D634" s="24">
        <f t="shared" si="18"/>
        <v>114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/>
      <c r="S634" s="40"/>
      <c r="T634" s="19"/>
      <c r="U634" s="19"/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1649</v>
      </c>
      <c r="B635" s="37" t="s">
        <v>1264</v>
      </c>
      <c r="C635" s="38" t="s">
        <v>1265</v>
      </c>
      <c r="D635" s="24">
        <f t="shared" si="18"/>
        <v>6519280.2599999998</v>
      </c>
      <c r="E635" s="32">
        <f t="shared" si="19"/>
        <v>551195.67999999993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/>
      <c r="S635" s="40"/>
      <c r="T635" s="19"/>
      <c r="U635" s="19"/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1649</v>
      </c>
      <c r="B636" s="37" t="s">
        <v>1266</v>
      </c>
      <c r="C636" s="38" t="s">
        <v>1267</v>
      </c>
      <c r="D636" s="24">
        <f t="shared" si="18"/>
        <v>39126.160000000003</v>
      </c>
      <c r="E636" s="32">
        <f t="shared" si="19"/>
        <v>8933.43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/>
      <c r="S636" s="40"/>
      <c r="T636" s="19"/>
      <c r="U636" s="19"/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1649</v>
      </c>
      <c r="B637" s="37" t="s">
        <v>1268</v>
      </c>
      <c r="C637" s="38" t="s">
        <v>1269</v>
      </c>
      <c r="D637" s="24">
        <f t="shared" si="18"/>
        <v>38158.700000000004</v>
      </c>
      <c r="E637" s="32">
        <f t="shared" si="19"/>
        <v>6497.37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/>
      <c r="S637" s="40"/>
      <c r="T637" s="19"/>
      <c r="U637" s="19"/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1649</v>
      </c>
      <c r="B638" s="37" t="s">
        <v>1270</v>
      </c>
      <c r="C638" s="38" t="s">
        <v>1271</v>
      </c>
      <c r="D638" s="24">
        <f t="shared" si="18"/>
        <v>42029.599999999999</v>
      </c>
      <c r="E638" s="32">
        <f t="shared" si="19"/>
        <v>0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/>
      <c r="S638" s="40"/>
      <c r="T638" s="19"/>
      <c r="U638" s="19"/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1649</v>
      </c>
      <c r="B639" s="37" t="s">
        <v>1272</v>
      </c>
      <c r="C639" s="38" t="s">
        <v>1273</v>
      </c>
      <c r="D639" s="24">
        <f t="shared" si="18"/>
        <v>46552</v>
      </c>
      <c r="E639" s="32">
        <f t="shared" si="19"/>
        <v>1987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/>
      <c r="S639" s="40"/>
      <c r="T639" s="19"/>
      <c r="U639" s="19"/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1649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1649</v>
      </c>
      <c r="B641" s="37" t="s">
        <v>1276</v>
      </c>
      <c r="C641" s="38" t="s">
        <v>1277</v>
      </c>
      <c r="D641" s="24">
        <f t="shared" si="18"/>
        <v>62166.539999999994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/>
      <c r="S641" s="40"/>
      <c r="T641" s="19"/>
      <c r="U641" s="19"/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1649</v>
      </c>
      <c r="B642" s="37" t="s">
        <v>1278</v>
      </c>
      <c r="C642" s="38" t="s">
        <v>1279</v>
      </c>
      <c r="D642" s="24">
        <f t="shared" si="18"/>
        <v>36633526.230000004</v>
      </c>
      <c r="E642" s="32">
        <f t="shared" si="19"/>
        <v>4247222.9800000004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/>
      <c r="S642" s="40"/>
      <c r="T642" s="19"/>
      <c r="U642" s="19"/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1649</v>
      </c>
      <c r="B643" s="37" t="s">
        <v>1280</v>
      </c>
      <c r="C643" s="38" t="s">
        <v>1281</v>
      </c>
      <c r="D643" s="24">
        <f t="shared" si="18"/>
        <v>208263.47999999998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1649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27954831.98</v>
      </c>
      <c r="E644" s="32">
        <f t="shared" ref="E644:E707" si="21">G644+I644+K644+M644+O644+Q644+S644+U644+W644+Y644+AA644+AC644</f>
        <v>1574931.17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/>
      <c r="S644" s="40"/>
      <c r="T644" s="19"/>
      <c r="U644" s="19"/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1649</v>
      </c>
      <c r="B645" s="37" t="s">
        <v>1284</v>
      </c>
      <c r="C645" s="38" t="s">
        <v>1285</v>
      </c>
      <c r="D645" s="24">
        <f t="shared" si="20"/>
        <v>8059405.3499999996</v>
      </c>
      <c r="E645" s="32">
        <f t="shared" si="21"/>
        <v>740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/>
      <c r="S645" s="40"/>
      <c r="T645" s="19"/>
      <c r="U645" s="19"/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1649</v>
      </c>
      <c r="B646" s="37" t="s">
        <v>1286</v>
      </c>
      <c r="C646" s="38" t="s">
        <v>1287</v>
      </c>
      <c r="D646" s="24">
        <f t="shared" si="20"/>
        <v>2204584.2600000002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/>
      <c r="S646" s="40"/>
      <c r="T646" s="19"/>
      <c r="U646" s="19"/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1649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1649</v>
      </c>
      <c r="B648" s="37" t="s">
        <v>1290</v>
      </c>
      <c r="C648" s="38" t="s">
        <v>1291</v>
      </c>
      <c r="D648" s="24">
        <f t="shared" si="20"/>
        <v>551104.17999999993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/>
      <c r="S648" s="40"/>
      <c r="T648" s="19"/>
      <c r="U648" s="19"/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1649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1649</v>
      </c>
      <c r="B650" s="37" t="s">
        <v>1294</v>
      </c>
      <c r="C650" s="38" t="s">
        <v>1295</v>
      </c>
      <c r="D650" s="24">
        <f t="shared" si="20"/>
        <v>406068</v>
      </c>
      <c r="E650" s="32">
        <f t="shared" si="21"/>
        <v>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/>
      <c r="S650" s="40"/>
      <c r="T650" s="19"/>
      <c r="U650" s="19"/>
      <c r="V650" s="39"/>
      <c r="W650" s="40"/>
      <c r="X650" s="19"/>
      <c r="Y650" s="19"/>
      <c r="Z650" s="39"/>
      <c r="AA650" s="40"/>
      <c r="AB650" s="19"/>
      <c r="AC650" s="19"/>
      <c r="AD650" s="43"/>
      <c r="AE650" s="26"/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1649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1649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1649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1649</v>
      </c>
      <c r="B654" s="37" t="s">
        <v>1302</v>
      </c>
      <c r="C654" s="38" t="s">
        <v>1303</v>
      </c>
      <c r="D654" s="24">
        <f t="shared" si="20"/>
        <v>509521.42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1649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1649</v>
      </c>
      <c r="B656" s="37" t="s">
        <v>1306</v>
      </c>
      <c r="C656" s="38" t="s">
        <v>1307</v>
      </c>
      <c r="D656" s="24">
        <f t="shared" si="20"/>
        <v>42850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1649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1649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1649</v>
      </c>
      <c r="B659" s="37" t="s">
        <v>1312</v>
      </c>
      <c r="C659" s="38" t="s">
        <v>1313</v>
      </c>
      <c r="D659" s="24">
        <f t="shared" si="20"/>
        <v>269995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/>
      <c r="S659" s="42"/>
      <c r="T659" s="22"/>
      <c r="U659" s="22"/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1649</v>
      </c>
      <c r="B660" s="37" t="s">
        <v>1314</v>
      </c>
      <c r="C660" s="38" t="s">
        <v>1315</v>
      </c>
      <c r="D660" s="24">
        <f t="shared" si="20"/>
        <v>382915</v>
      </c>
      <c r="E660" s="32">
        <f t="shared" si="21"/>
        <v>0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1649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1649</v>
      </c>
      <c r="B662" s="37" t="s">
        <v>1318</v>
      </c>
      <c r="C662" s="38" t="s">
        <v>1319</v>
      </c>
      <c r="D662" s="24">
        <f t="shared" si="20"/>
        <v>100619</v>
      </c>
      <c r="E662" s="32">
        <f t="shared" si="21"/>
        <v>0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/>
      <c r="S662" s="40"/>
      <c r="T662" s="19"/>
      <c r="U662" s="19"/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1649</v>
      </c>
      <c r="B663" s="37" t="s">
        <v>1320</v>
      </c>
      <c r="C663" s="38" t="s">
        <v>1321</v>
      </c>
      <c r="D663" s="24">
        <f t="shared" si="20"/>
        <v>2209205.21</v>
      </c>
      <c r="E663" s="32">
        <f t="shared" si="21"/>
        <v>1600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/>
      <c r="S663" s="42"/>
      <c r="T663" s="22"/>
      <c r="U663" s="22"/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1649</v>
      </c>
      <c r="B664" s="37" t="s">
        <v>1322</v>
      </c>
      <c r="C664" s="38" t="s">
        <v>1323</v>
      </c>
      <c r="D664" s="24">
        <f t="shared" si="20"/>
        <v>294675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/>
      <c r="S664" s="40"/>
      <c r="T664" s="19"/>
      <c r="U664" s="19"/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1649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1649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1649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1649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/>
      <c r="S668" s="42"/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1649</v>
      </c>
      <c r="B669" s="37" t="s">
        <v>1332</v>
      </c>
      <c r="C669" s="38" t="s">
        <v>1333</v>
      </c>
      <c r="D669" s="24">
        <f t="shared" si="20"/>
        <v>24066323.119999997</v>
      </c>
      <c r="E669" s="32">
        <f t="shared" si="21"/>
        <v>553668.84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/>
      <c r="S669" s="40"/>
      <c r="T669" s="19"/>
      <c r="U669" s="19"/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1649</v>
      </c>
      <c r="B670" s="37" t="s">
        <v>1334</v>
      </c>
      <c r="C670" s="38" t="s">
        <v>1335</v>
      </c>
      <c r="D670" s="24">
        <f t="shared" si="20"/>
        <v>2601690</v>
      </c>
      <c r="E670" s="32">
        <f t="shared" si="21"/>
        <v>583655.5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/>
      <c r="S670" s="40"/>
      <c r="T670" s="19"/>
      <c r="U670" s="19"/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1649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1649</v>
      </c>
      <c r="B672" s="37" t="s">
        <v>1338</v>
      </c>
      <c r="C672" s="38" t="s">
        <v>1339</v>
      </c>
      <c r="D672" s="24">
        <f t="shared" si="20"/>
        <v>22500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/>
      <c r="S672" s="42"/>
      <c r="T672" s="22"/>
      <c r="U672" s="22"/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1649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1649</v>
      </c>
      <c r="B674" s="37" t="s">
        <v>1342</v>
      </c>
      <c r="C674" s="38" t="s">
        <v>1343</v>
      </c>
      <c r="D674" s="24">
        <f t="shared" si="20"/>
        <v>1120000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/>
      <c r="S674" s="40"/>
      <c r="T674" s="19"/>
      <c r="U674" s="19"/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1649</v>
      </c>
      <c r="B675" s="37" t="s">
        <v>1344</v>
      </c>
      <c r="C675" s="38" t="s">
        <v>1345</v>
      </c>
      <c r="D675" s="24">
        <f t="shared" si="20"/>
        <v>270000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/>
      <c r="S675" s="40"/>
      <c r="T675" s="19"/>
      <c r="U675" s="19"/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1649</v>
      </c>
      <c r="B676" s="37" t="s">
        <v>1346</v>
      </c>
      <c r="C676" s="38" t="s">
        <v>1347</v>
      </c>
      <c r="D676" s="24">
        <f t="shared" si="20"/>
        <v>355000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/>
      <c r="S676" s="40"/>
      <c r="T676" s="19"/>
      <c r="U676" s="19"/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1649</v>
      </c>
      <c r="B677" s="37" t="s">
        <v>1348</v>
      </c>
      <c r="C677" s="38" t="s">
        <v>1349</v>
      </c>
      <c r="D677" s="24">
        <f t="shared" si="20"/>
        <v>347882.5</v>
      </c>
      <c r="E677" s="32">
        <f t="shared" si="21"/>
        <v>20832.5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1649</v>
      </c>
      <c r="B678" s="37" t="s">
        <v>1350</v>
      </c>
      <c r="C678" s="38" t="s">
        <v>1351</v>
      </c>
      <c r="D678" s="24">
        <f t="shared" si="20"/>
        <v>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1649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1649</v>
      </c>
      <c r="B680" s="37" t="s">
        <v>1354</v>
      </c>
      <c r="C680" s="38" t="s">
        <v>1355</v>
      </c>
      <c r="D680" s="24">
        <f t="shared" si="20"/>
        <v>1911328.0199999998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/>
      <c r="S680" s="40"/>
      <c r="T680" s="19"/>
      <c r="U680" s="19"/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1649</v>
      </c>
      <c r="B681" s="37" t="s">
        <v>1356</v>
      </c>
      <c r="C681" s="38" t="s">
        <v>1357</v>
      </c>
      <c r="D681" s="24">
        <f t="shared" si="20"/>
        <v>6281812.7300000004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/>
      <c r="S681" s="40"/>
      <c r="T681" s="19"/>
      <c r="U681" s="19"/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1649</v>
      </c>
      <c r="B682" s="37" t="s">
        <v>1358</v>
      </c>
      <c r="C682" s="38" t="s">
        <v>1359</v>
      </c>
      <c r="D682" s="24">
        <f t="shared" si="20"/>
        <v>63323.05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1649</v>
      </c>
      <c r="B683" s="37" t="s">
        <v>1360</v>
      </c>
      <c r="C683" s="38" t="s">
        <v>1361</v>
      </c>
      <c r="D683" s="24">
        <f t="shared" si="20"/>
        <v>85347.31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/>
      <c r="S683" s="40"/>
      <c r="T683" s="19"/>
      <c r="U683" s="19"/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1649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1649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1649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1649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1649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1649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1649</v>
      </c>
      <c r="B690" s="37" t="s">
        <v>1374</v>
      </c>
      <c r="C690" s="38" t="s">
        <v>1375</v>
      </c>
      <c r="D690" s="24">
        <f t="shared" si="20"/>
        <v>80500.02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/>
      <c r="S690" s="40"/>
      <c r="T690" s="19"/>
      <c r="U690" s="19"/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1649</v>
      </c>
      <c r="B691" s="37" t="s">
        <v>1376</v>
      </c>
      <c r="C691" s="38" t="s">
        <v>1377</v>
      </c>
      <c r="D691" s="24">
        <f t="shared" si="20"/>
        <v>425018.1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1649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1649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1649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1649</v>
      </c>
      <c r="B695" s="37" t="s">
        <v>1384</v>
      </c>
      <c r="C695" s="38" t="s">
        <v>1385</v>
      </c>
      <c r="D695" s="24">
        <f t="shared" si="20"/>
        <v>5380373.8899999997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/>
      <c r="S695" s="40"/>
      <c r="T695" s="19"/>
      <c r="U695" s="19"/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1649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1649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1649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1649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1649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1649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1649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1649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1649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1649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1649</v>
      </c>
      <c r="B706" s="37" t="s">
        <v>1406</v>
      </c>
      <c r="C706" s="38" t="s">
        <v>1407</v>
      </c>
      <c r="D706" s="24">
        <f t="shared" si="20"/>
        <v>303958.50000000006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1649</v>
      </c>
      <c r="B707" s="37" t="s">
        <v>1408</v>
      </c>
      <c r="C707" s="38" t="s">
        <v>1409</v>
      </c>
      <c r="D707" s="24">
        <f t="shared" si="20"/>
        <v>743319.77999999991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/>
      <c r="S707" s="40"/>
      <c r="T707" s="19"/>
      <c r="U707" s="19"/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1649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202067.97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/>
      <c r="S708" s="40"/>
      <c r="T708" s="19"/>
      <c r="U708" s="19"/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1649</v>
      </c>
      <c r="B709" s="37" t="s">
        <v>1412</v>
      </c>
      <c r="C709" s="38" t="s">
        <v>1413</v>
      </c>
      <c r="D709" s="24">
        <f t="shared" si="22"/>
        <v>342704.87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1649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1649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1649</v>
      </c>
      <c r="B712" s="37" t="s">
        <v>1418</v>
      </c>
      <c r="C712" s="38" t="s">
        <v>1419</v>
      </c>
      <c r="D712" s="24">
        <f t="shared" si="22"/>
        <v>42604.74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1649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1649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1649</v>
      </c>
      <c r="B715" s="37" t="s">
        <v>1424</v>
      </c>
      <c r="C715" s="38" t="s">
        <v>1425</v>
      </c>
      <c r="D715" s="24">
        <f t="shared" si="22"/>
        <v>460748.53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/>
      <c r="S715" s="40"/>
      <c r="T715" s="19"/>
      <c r="U715" s="19"/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1649</v>
      </c>
      <c r="B716" s="37" t="s">
        <v>1426</v>
      </c>
      <c r="C716" s="38" t="s">
        <v>1427</v>
      </c>
      <c r="D716" s="24">
        <f t="shared" si="22"/>
        <v>767721.59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/>
      <c r="S716" s="40"/>
      <c r="T716" s="19"/>
      <c r="U716" s="19"/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1649</v>
      </c>
      <c r="B717" s="37" t="s">
        <v>1428</v>
      </c>
      <c r="C717" s="38" t="s">
        <v>1429</v>
      </c>
      <c r="D717" s="24">
        <f t="shared" si="22"/>
        <v>64059.9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/>
      <c r="S717" s="40"/>
      <c r="T717" s="19"/>
      <c r="U717" s="19"/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1649</v>
      </c>
      <c r="B718" s="37" t="s">
        <v>1430</v>
      </c>
      <c r="C718" s="38" t="s">
        <v>1431</v>
      </c>
      <c r="D718" s="24">
        <f t="shared" si="22"/>
        <v>49507.710000000006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/>
      <c r="S718" s="40"/>
      <c r="T718" s="19"/>
      <c r="U718" s="19"/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1649</v>
      </c>
      <c r="B719" s="37" t="s">
        <v>1432</v>
      </c>
      <c r="C719" s="38" t="s">
        <v>1433</v>
      </c>
      <c r="D719" s="24">
        <f t="shared" si="22"/>
        <v>42137.340000000004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/>
      <c r="S719" s="40"/>
      <c r="T719" s="19"/>
      <c r="U719" s="19"/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1649</v>
      </c>
      <c r="B720" s="37" t="s">
        <v>1434</v>
      </c>
      <c r="C720" s="38" t="s">
        <v>1435</v>
      </c>
      <c r="D720" s="24">
        <f t="shared" si="22"/>
        <v>14000.04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1649</v>
      </c>
      <c r="B721" s="37" t="s">
        <v>1436</v>
      </c>
      <c r="C721" s="38" t="s">
        <v>1437</v>
      </c>
      <c r="D721" s="24">
        <f t="shared" si="22"/>
        <v>12838132.67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/>
      <c r="S721" s="40"/>
      <c r="T721" s="19"/>
      <c r="U721" s="19"/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1649</v>
      </c>
      <c r="B722" s="37" t="s">
        <v>1438</v>
      </c>
      <c r="C722" s="38" t="s">
        <v>1439</v>
      </c>
      <c r="D722" s="24">
        <f t="shared" si="22"/>
        <v>372143.07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/>
      <c r="S722" s="40"/>
      <c r="T722" s="19"/>
      <c r="U722" s="19"/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1649</v>
      </c>
      <c r="B723" s="37" t="s">
        <v>1440</v>
      </c>
      <c r="C723" s="38" t="s">
        <v>1441</v>
      </c>
      <c r="D723" s="24">
        <f t="shared" si="22"/>
        <v>228035.54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/>
      <c r="S723" s="40"/>
      <c r="T723" s="19"/>
      <c r="U723" s="19"/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1649</v>
      </c>
      <c r="B724" s="37" t="s">
        <v>1442</v>
      </c>
      <c r="C724" s="38" t="s">
        <v>1443</v>
      </c>
      <c r="D724" s="24">
        <f t="shared" si="22"/>
        <v>0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1649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1649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1649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1649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1649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1649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1649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1649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1649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1649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1649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1649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1649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1649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1649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1649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1649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1649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1649</v>
      </c>
      <c r="B743" s="37" t="s">
        <v>1480</v>
      </c>
      <c r="C743" s="38" t="s">
        <v>1481</v>
      </c>
      <c r="D743" s="24">
        <f t="shared" si="22"/>
        <v>595637.5</v>
      </c>
      <c r="E743" s="32">
        <f t="shared" si="23"/>
        <v>499063.5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/>
      <c r="S743" s="40"/>
      <c r="T743" s="19"/>
      <c r="U743" s="19"/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1649</v>
      </c>
      <c r="B744" s="37" t="s">
        <v>1482</v>
      </c>
      <c r="C744" s="38" t="s">
        <v>1483</v>
      </c>
      <c r="D744" s="24">
        <f t="shared" si="22"/>
        <v>213379</v>
      </c>
      <c r="E744" s="32">
        <f t="shared" si="23"/>
        <v>182025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/>
      <c r="S744" s="40"/>
      <c r="T744" s="19"/>
      <c r="U744" s="19"/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1649</v>
      </c>
      <c r="B745" s="37" t="s">
        <v>1484</v>
      </c>
      <c r="C745" s="38" t="s">
        <v>1485</v>
      </c>
      <c r="D745" s="24">
        <f t="shared" si="22"/>
        <v>2821746.3</v>
      </c>
      <c r="E745" s="32">
        <f t="shared" si="23"/>
        <v>2234846.04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/>
      <c r="S745" s="40"/>
      <c r="T745" s="19"/>
      <c r="U745" s="19"/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1649</v>
      </c>
      <c r="B746" s="37" t="s">
        <v>1486</v>
      </c>
      <c r="C746" s="38" t="s">
        <v>1487</v>
      </c>
      <c r="D746" s="24">
        <f t="shared" si="22"/>
        <v>6868284.21</v>
      </c>
      <c r="E746" s="32">
        <f t="shared" si="23"/>
        <v>5310967.5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/>
      <c r="S746" s="42"/>
      <c r="T746" s="22"/>
      <c r="U746" s="22"/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1649</v>
      </c>
      <c r="B747" s="37" t="s">
        <v>1488</v>
      </c>
      <c r="C747" s="38" t="s">
        <v>1489</v>
      </c>
      <c r="D747" s="24">
        <f t="shared" si="22"/>
        <v>42377.75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/>
      <c r="S747" s="40"/>
      <c r="T747" s="19"/>
      <c r="U747" s="19"/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1649</v>
      </c>
      <c r="B748" s="37" t="s">
        <v>1490</v>
      </c>
      <c r="C748" s="38" t="s">
        <v>1491</v>
      </c>
      <c r="D748" s="24">
        <f t="shared" si="22"/>
        <v>199907.15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1649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1649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1649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1649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1649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1649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1649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1649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1649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1649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1649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1649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1649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1649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1649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1649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1649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1649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1649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1649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1649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1649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1649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1649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1649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1649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1649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1649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1649</v>
      </c>
      <c r="B777" s="37" t="s">
        <v>1548</v>
      </c>
      <c r="C777" s="38" t="s">
        <v>1549</v>
      </c>
      <c r="D777" s="24">
        <f t="shared" si="24"/>
        <v>950000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/>
      <c r="S777" s="40"/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1649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1649</v>
      </c>
      <c r="B779" s="37" t="s">
        <v>1552</v>
      </c>
      <c r="C779" s="38" t="s">
        <v>1553</v>
      </c>
      <c r="D779" s="24">
        <f t="shared" si="24"/>
        <v>30200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/>
      <c r="S779" s="40"/>
      <c r="T779" s="19"/>
      <c r="U779" s="19"/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1649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1649</v>
      </c>
      <c r="B781" s="37" t="s">
        <v>1556</v>
      </c>
      <c r="C781" s="38" t="s">
        <v>1557</v>
      </c>
      <c r="D781" s="24">
        <f t="shared" si="24"/>
        <v>141552.85999999999</v>
      </c>
      <c r="E781" s="32">
        <f t="shared" si="25"/>
        <v>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1649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1649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1649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1649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1649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1649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1649</v>
      </c>
      <c r="B788" s="37" t="s">
        <v>1570</v>
      </c>
      <c r="C788" s="38" t="s">
        <v>1571</v>
      </c>
      <c r="D788" s="24">
        <f t="shared" si="24"/>
        <v>847597.27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/>
      <c r="S788" s="40"/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1649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1650</v>
      </c>
      <c r="B790" s="37" t="s">
        <v>5</v>
      </c>
      <c r="C790" s="38" t="s">
        <v>6</v>
      </c>
      <c r="D790" s="24">
        <f t="shared" si="24"/>
        <v>2427093.25</v>
      </c>
      <c r="E790" s="32">
        <f t="shared" si="25"/>
        <v>2633982.12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/>
      <c r="S790" s="40"/>
      <c r="T790" s="19"/>
      <c r="U790" s="19"/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1650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1650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1650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1650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1650</v>
      </c>
      <c r="B795" s="37" t="s">
        <v>15</v>
      </c>
      <c r="C795" s="38" t="s">
        <v>16</v>
      </c>
      <c r="D795" s="24">
        <f t="shared" si="24"/>
        <v>0</v>
      </c>
      <c r="E795" s="32">
        <f t="shared" si="25"/>
        <v>43225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/>
      <c r="S795" s="42"/>
      <c r="T795" s="22"/>
      <c r="U795" s="22"/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1650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1650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1650</v>
      </c>
      <c r="B798" s="37" t="s">
        <v>21</v>
      </c>
      <c r="C798" s="38" t="s">
        <v>22</v>
      </c>
      <c r="D798" s="24">
        <f t="shared" si="24"/>
        <v>7021220.8200000003</v>
      </c>
      <c r="E798" s="32">
        <f t="shared" si="25"/>
        <v>7021220.8200000003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/>
      <c r="S798" s="40"/>
      <c r="T798" s="19"/>
      <c r="U798" s="19"/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1650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1650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1650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1650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1650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1650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1650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1650</v>
      </c>
      <c r="B806" s="37" t="s">
        <v>37</v>
      </c>
      <c r="C806" s="38" t="s">
        <v>38</v>
      </c>
      <c r="D806" s="24">
        <f t="shared" si="24"/>
        <v>109131943.19</v>
      </c>
      <c r="E806" s="32">
        <f t="shared" si="25"/>
        <v>90666540.800000012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/>
      <c r="S806" s="40"/>
      <c r="T806" s="19"/>
      <c r="U806" s="19"/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1650</v>
      </c>
      <c r="B807" s="37" t="s">
        <v>39</v>
      </c>
      <c r="C807" s="38" t="s">
        <v>40</v>
      </c>
      <c r="D807" s="24">
        <f t="shared" si="24"/>
        <v>28001306.719999999</v>
      </c>
      <c r="E807" s="32">
        <f t="shared" si="25"/>
        <v>26398292.77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/>
      <c r="S807" s="40"/>
      <c r="T807" s="19"/>
      <c r="U807" s="19"/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1650</v>
      </c>
      <c r="B808" s="37" t="s">
        <v>41</v>
      </c>
      <c r="C808" s="38" t="s">
        <v>42</v>
      </c>
      <c r="D808" s="24">
        <f t="shared" si="24"/>
        <v>3561102.71</v>
      </c>
      <c r="E808" s="32">
        <f t="shared" si="25"/>
        <v>1029183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/>
      <c r="S808" s="40"/>
      <c r="T808" s="19"/>
      <c r="U808" s="19"/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1650</v>
      </c>
      <c r="B809" s="37" t="s">
        <v>43</v>
      </c>
      <c r="C809" s="38" t="s">
        <v>44</v>
      </c>
      <c r="D809" s="24">
        <f t="shared" si="24"/>
        <v>3894261.93</v>
      </c>
      <c r="E809" s="32">
        <f t="shared" si="25"/>
        <v>486297.93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/>
      <c r="S809" s="40"/>
      <c r="T809" s="19"/>
      <c r="U809" s="19"/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1650</v>
      </c>
      <c r="B810" s="37" t="s">
        <v>45</v>
      </c>
      <c r="C810" s="38" t="s">
        <v>46</v>
      </c>
      <c r="D810" s="24">
        <f t="shared" si="24"/>
        <v>498282.85</v>
      </c>
      <c r="E810" s="32">
        <f t="shared" si="25"/>
        <v>767122.13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/>
      <c r="S810" s="40"/>
      <c r="T810" s="19"/>
      <c r="U810" s="19"/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1650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1650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1650</v>
      </c>
      <c r="B813" s="37" t="s">
        <v>51</v>
      </c>
      <c r="C813" s="38" t="s">
        <v>52</v>
      </c>
      <c r="D813" s="24">
        <f t="shared" si="24"/>
        <v>1802305</v>
      </c>
      <c r="E813" s="32">
        <f t="shared" si="25"/>
        <v>1554457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/>
      <c r="S813" s="40"/>
      <c r="T813" s="19"/>
      <c r="U813" s="19"/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1650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1650</v>
      </c>
      <c r="B815" s="37" t="s">
        <v>55</v>
      </c>
      <c r="C815" s="38" t="s">
        <v>56</v>
      </c>
      <c r="D815" s="24">
        <f t="shared" si="24"/>
        <v>220644</v>
      </c>
      <c r="E815" s="32">
        <f t="shared" si="25"/>
        <v>403674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1650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1650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1650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1650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1650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1650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1650</v>
      </c>
      <c r="B822" s="37" t="s">
        <v>69</v>
      </c>
      <c r="C822" s="38" t="s">
        <v>70</v>
      </c>
      <c r="D822" s="24">
        <f t="shared" si="24"/>
        <v>57674.239999999998</v>
      </c>
      <c r="E822" s="32">
        <f t="shared" si="25"/>
        <v>108252.09999999998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/>
      <c r="S822" s="40"/>
      <c r="T822" s="19"/>
      <c r="U822" s="19"/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1650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1783800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/>
      <c r="S823" s="40"/>
      <c r="T823" s="19"/>
      <c r="U823" s="19"/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1650</v>
      </c>
      <c r="B824" s="37" t="s">
        <v>73</v>
      </c>
      <c r="C824" s="38" t="s">
        <v>74</v>
      </c>
      <c r="D824" s="24">
        <f t="shared" si="24"/>
        <v>1456032.93</v>
      </c>
      <c r="E824" s="32">
        <f t="shared" si="25"/>
        <v>1819397.75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/>
      <c r="S824" s="40"/>
      <c r="T824" s="19"/>
      <c r="U824" s="19"/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1650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1650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1650</v>
      </c>
      <c r="B827" s="37" t="s">
        <v>79</v>
      </c>
      <c r="C827" s="38" t="s">
        <v>80</v>
      </c>
      <c r="D827" s="24">
        <f t="shared" si="24"/>
        <v>2856855.66</v>
      </c>
      <c r="E827" s="32">
        <f t="shared" si="25"/>
        <v>2977557.5399999996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/>
      <c r="S827" s="40"/>
      <c r="T827" s="19"/>
      <c r="U827" s="19"/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1650</v>
      </c>
      <c r="B828" s="37" t="s">
        <v>81</v>
      </c>
      <c r="C828" s="38" t="s">
        <v>82</v>
      </c>
      <c r="D828" s="24">
        <f t="shared" si="24"/>
        <v>2273085.08</v>
      </c>
      <c r="E828" s="32">
        <f t="shared" si="25"/>
        <v>2307203.06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/>
      <c r="S828" s="40"/>
      <c r="T828" s="19"/>
      <c r="U828" s="19"/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1650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1650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1650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1650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1650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3990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1650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1650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1650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1650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1650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1650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1650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1650</v>
      </c>
      <c r="B841" s="37" t="s">
        <v>107</v>
      </c>
      <c r="C841" s="38" t="s">
        <v>108</v>
      </c>
      <c r="D841" s="24">
        <f t="shared" si="26"/>
        <v>423051.05</v>
      </c>
      <c r="E841" s="32">
        <f t="shared" si="27"/>
        <v>295996.44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/>
      <c r="S841" s="40"/>
      <c r="T841" s="19"/>
      <c r="U841" s="19"/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1650</v>
      </c>
      <c r="B842" s="37" t="s">
        <v>109</v>
      </c>
      <c r="C842" s="38" t="s">
        <v>110</v>
      </c>
      <c r="D842" s="24">
        <f t="shared" si="26"/>
        <v>110628.45999999999</v>
      </c>
      <c r="E842" s="32">
        <f t="shared" si="27"/>
        <v>74714.8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/>
      <c r="S842" s="40"/>
      <c r="T842" s="19"/>
      <c r="U842" s="19"/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1650</v>
      </c>
      <c r="B843" s="37" t="s">
        <v>111</v>
      </c>
      <c r="C843" s="38" t="s">
        <v>112</v>
      </c>
      <c r="D843" s="24">
        <f t="shared" si="26"/>
        <v>73450</v>
      </c>
      <c r="E843" s="32">
        <f t="shared" si="27"/>
        <v>110600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/>
      <c r="S843" s="40"/>
      <c r="T843" s="19"/>
      <c r="U843" s="19"/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1650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1650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1650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1650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1650</v>
      </c>
      <c r="B848" s="37" t="s">
        <v>121</v>
      </c>
      <c r="C848" s="38" t="s">
        <v>122</v>
      </c>
      <c r="D848" s="24">
        <f t="shared" si="26"/>
        <v>19236809.34</v>
      </c>
      <c r="E848" s="32">
        <f t="shared" si="27"/>
        <v>19236809.34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/>
      <c r="S848" s="40"/>
      <c r="T848" s="19"/>
      <c r="U848" s="19"/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1650</v>
      </c>
      <c r="B849" s="37" t="s">
        <v>123</v>
      </c>
      <c r="C849" s="38" t="s">
        <v>124</v>
      </c>
      <c r="D849" s="24">
        <f t="shared" si="26"/>
        <v>10526425.720000001</v>
      </c>
      <c r="E849" s="32">
        <f t="shared" si="27"/>
        <v>8843356.1799999997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/>
      <c r="S849" s="40"/>
      <c r="T849" s="19"/>
      <c r="U849" s="19"/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1650</v>
      </c>
      <c r="B850" s="37" t="s">
        <v>125</v>
      </c>
      <c r="C850" s="38" t="s">
        <v>126</v>
      </c>
      <c r="D850" s="24">
        <f t="shared" si="26"/>
        <v>1158288.99</v>
      </c>
      <c r="E850" s="32">
        <f t="shared" si="27"/>
        <v>1158288.99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/>
      <c r="S850" s="40"/>
      <c r="T850" s="19"/>
      <c r="U850" s="19"/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1650</v>
      </c>
      <c r="B851" s="37" t="s">
        <v>127</v>
      </c>
      <c r="C851" s="38" t="s">
        <v>128</v>
      </c>
      <c r="D851" s="24">
        <f t="shared" si="26"/>
        <v>194120.09000000003</v>
      </c>
      <c r="E851" s="32">
        <f t="shared" si="27"/>
        <v>234618.47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/>
      <c r="S851" s="40"/>
      <c r="T851" s="19"/>
      <c r="U851" s="19"/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1650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1650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1650</v>
      </c>
      <c r="B854" s="37" t="s">
        <v>133</v>
      </c>
      <c r="C854" s="38" t="s">
        <v>134</v>
      </c>
      <c r="D854" s="24">
        <f t="shared" si="26"/>
        <v>295824.26</v>
      </c>
      <c r="E854" s="32">
        <f t="shared" si="27"/>
        <v>278181.78999999998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/>
      <c r="S854" s="40"/>
      <c r="T854" s="19"/>
      <c r="U854" s="19"/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1650</v>
      </c>
      <c r="B855" s="37" t="s">
        <v>135</v>
      </c>
      <c r="C855" s="38" t="s">
        <v>136</v>
      </c>
      <c r="D855" s="24">
        <f t="shared" si="26"/>
        <v>104257.5</v>
      </c>
      <c r="E855" s="32">
        <f t="shared" si="27"/>
        <v>99577.600000000006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/>
      <c r="S855" s="40"/>
      <c r="T855" s="19"/>
      <c r="U855" s="19"/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1650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1650</v>
      </c>
      <c r="B857" s="37" t="s">
        <v>139</v>
      </c>
      <c r="C857" s="38" t="s">
        <v>140</v>
      </c>
      <c r="D857" s="24">
        <f t="shared" si="26"/>
        <v>470741.6</v>
      </c>
      <c r="E857" s="32">
        <f t="shared" si="27"/>
        <v>759759.14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/>
      <c r="S857" s="40"/>
      <c r="T857" s="19"/>
      <c r="U857" s="19"/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1650</v>
      </c>
      <c r="B858" s="37" t="s">
        <v>141</v>
      </c>
      <c r="C858" s="38" t="s">
        <v>142</v>
      </c>
      <c r="D858" s="24">
        <f t="shared" si="26"/>
        <v>132040.07</v>
      </c>
      <c r="E858" s="32">
        <f t="shared" si="27"/>
        <v>279305.15000000002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/>
      <c r="S858" s="40"/>
      <c r="T858" s="19"/>
      <c r="U858" s="19"/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1650</v>
      </c>
      <c r="B859" s="37" t="s">
        <v>143</v>
      </c>
      <c r="C859" s="38" t="s">
        <v>144</v>
      </c>
      <c r="D859" s="24">
        <f t="shared" si="26"/>
        <v>10138.32</v>
      </c>
      <c r="E859" s="32">
        <f t="shared" si="27"/>
        <v>4302.2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1650</v>
      </c>
      <c r="B860" s="37" t="s">
        <v>145</v>
      </c>
      <c r="C860" s="38" t="s">
        <v>146</v>
      </c>
      <c r="D860" s="24">
        <f t="shared" si="26"/>
        <v>15132.4</v>
      </c>
      <c r="E860" s="32">
        <f t="shared" si="27"/>
        <v>23481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1650</v>
      </c>
      <c r="B861" s="37" t="s">
        <v>147</v>
      </c>
      <c r="C861" s="38" t="s">
        <v>148</v>
      </c>
      <c r="D861" s="24">
        <f t="shared" si="26"/>
        <v>99649.799999999988</v>
      </c>
      <c r="E861" s="32">
        <f t="shared" si="27"/>
        <v>61706.6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/>
      <c r="S861" s="40"/>
      <c r="T861" s="19"/>
      <c r="U861" s="19"/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1650</v>
      </c>
      <c r="B862" s="37" t="s">
        <v>149</v>
      </c>
      <c r="C862" s="38" t="s">
        <v>150</v>
      </c>
      <c r="D862" s="24">
        <f t="shared" si="26"/>
        <v>38081.64</v>
      </c>
      <c r="E862" s="32">
        <f t="shared" si="27"/>
        <v>21299.75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/>
      <c r="S862" s="40"/>
      <c r="T862" s="19"/>
      <c r="U862" s="19"/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1650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1650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1650</v>
      </c>
      <c r="B865" s="37" t="s">
        <v>155</v>
      </c>
      <c r="C865" s="38" t="s">
        <v>156</v>
      </c>
      <c r="D865" s="24">
        <f t="shared" si="26"/>
        <v>1978085.99</v>
      </c>
      <c r="E865" s="32">
        <f t="shared" si="27"/>
        <v>2337453.0099999998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/>
      <c r="S865" s="40"/>
      <c r="T865" s="19"/>
      <c r="U865" s="19"/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1650</v>
      </c>
      <c r="B866" s="37" t="s">
        <v>157</v>
      </c>
      <c r="C866" s="38" t="s">
        <v>158</v>
      </c>
      <c r="D866" s="24">
        <f t="shared" si="26"/>
        <v>745528.34</v>
      </c>
      <c r="E866" s="32">
        <f t="shared" si="27"/>
        <v>819372.56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/>
      <c r="S866" s="40"/>
      <c r="T866" s="19"/>
      <c r="U866" s="19"/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1650</v>
      </c>
      <c r="B867" s="37" t="s">
        <v>159</v>
      </c>
      <c r="C867" s="38" t="s">
        <v>160</v>
      </c>
      <c r="D867" s="24">
        <f t="shared" si="26"/>
        <v>22881.369999999995</v>
      </c>
      <c r="E867" s="32">
        <f t="shared" si="27"/>
        <v>22881.369999999995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/>
      <c r="S867" s="40"/>
      <c r="T867" s="19"/>
      <c r="U867" s="19"/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1650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1650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1650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1650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1650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1650</v>
      </c>
      <c r="B873" s="37" t="s">
        <v>171</v>
      </c>
      <c r="C873" s="38" t="s">
        <v>172</v>
      </c>
      <c r="D873" s="24">
        <f t="shared" si="26"/>
        <v>163169.65</v>
      </c>
      <c r="E873" s="32">
        <f t="shared" si="27"/>
        <v>137019.95000000001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/>
      <c r="S873" s="40"/>
      <c r="T873" s="19"/>
      <c r="U873" s="19"/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1650</v>
      </c>
      <c r="B874" s="37" t="s">
        <v>173</v>
      </c>
      <c r="C874" s="38" t="s">
        <v>174</v>
      </c>
      <c r="D874" s="24">
        <f t="shared" si="26"/>
        <v>133298.60999999999</v>
      </c>
      <c r="E874" s="32">
        <f t="shared" si="27"/>
        <v>131791.26999999999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/>
      <c r="S874" s="40"/>
      <c r="T874" s="19"/>
      <c r="U874" s="19"/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1650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1650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1650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1650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1650</v>
      </c>
      <c r="B879" s="37" t="s">
        <v>183</v>
      </c>
      <c r="C879" s="38" t="s">
        <v>184</v>
      </c>
      <c r="D879" s="24">
        <f t="shared" si="26"/>
        <v>350645.58</v>
      </c>
      <c r="E879" s="32">
        <f t="shared" si="27"/>
        <v>337081.38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/>
      <c r="S879" s="40"/>
      <c r="T879" s="19"/>
      <c r="U879" s="19"/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1650</v>
      </c>
      <c r="B880" s="37" t="s">
        <v>185</v>
      </c>
      <c r="C880" s="38" t="s">
        <v>186</v>
      </c>
      <c r="D880" s="24">
        <f t="shared" si="26"/>
        <v>177009.8</v>
      </c>
      <c r="E880" s="32">
        <f t="shared" si="27"/>
        <v>128282.28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/>
      <c r="S880" s="40"/>
      <c r="T880" s="19"/>
      <c r="U880" s="19"/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1650</v>
      </c>
      <c r="B881" s="37" t="s">
        <v>187</v>
      </c>
      <c r="C881" s="38" t="s">
        <v>188</v>
      </c>
      <c r="D881" s="24">
        <f t="shared" si="26"/>
        <v>46321.21</v>
      </c>
      <c r="E881" s="32">
        <f t="shared" si="27"/>
        <v>82027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/>
      <c r="S881" s="42"/>
      <c r="T881" s="22"/>
      <c r="U881" s="22"/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1650</v>
      </c>
      <c r="B882" s="37" t="s">
        <v>189</v>
      </c>
      <c r="C882" s="38" t="s">
        <v>190</v>
      </c>
      <c r="D882" s="24">
        <f t="shared" si="26"/>
        <v>50092.42</v>
      </c>
      <c r="E882" s="32">
        <f t="shared" si="27"/>
        <v>31123.02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1650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1650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1650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1650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1650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1650</v>
      </c>
      <c r="B888" s="37" t="s">
        <v>201</v>
      </c>
      <c r="C888" s="38" t="s">
        <v>202</v>
      </c>
      <c r="D888" s="24">
        <f t="shared" si="26"/>
        <v>7520056.2100000009</v>
      </c>
      <c r="E888" s="32">
        <f t="shared" si="27"/>
        <v>7008334.5799999991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/>
      <c r="S888" s="40"/>
      <c r="T888" s="19"/>
      <c r="U888" s="19"/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1650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1650</v>
      </c>
      <c r="B890" s="37" t="s">
        <v>205</v>
      </c>
      <c r="C890" s="38" t="s">
        <v>206</v>
      </c>
      <c r="D890" s="24">
        <f t="shared" si="26"/>
        <v>1813592.0099999998</v>
      </c>
      <c r="E890" s="32">
        <f t="shared" si="27"/>
        <v>1777525.6099999999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/>
      <c r="S890" s="40"/>
      <c r="T890" s="19"/>
      <c r="U890" s="19"/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1650</v>
      </c>
      <c r="B891" s="37" t="s">
        <v>207</v>
      </c>
      <c r="C891" s="38" t="s">
        <v>208</v>
      </c>
      <c r="D891" s="24">
        <f t="shared" si="26"/>
        <v>2358432</v>
      </c>
      <c r="E891" s="32">
        <f t="shared" si="27"/>
        <v>2138763.5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/>
      <c r="S891" s="40"/>
      <c r="T891" s="19"/>
      <c r="U891" s="19"/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1650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3452.5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1650</v>
      </c>
      <c r="B893" s="37" t="s">
        <v>211</v>
      </c>
      <c r="C893" s="38" t="s">
        <v>212</v>
      </c>
      <c r="D893" s="24">
        <f t="shared" si="26"/>
        <v>546543.14</v>
      </c>
      <c r="E893" s="32">
        <f t="shared" si="27"/>
        <v>346204.55000000005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/>
      <c r="S893" s="40"/>
      <c r="T893" s="19"/>
      <c r="U893" s="19"/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1650</v>
      </c>
      <c r="B894" s="37" t="s">
        <v>213</v>
      </c>
      <c r="C894" s="38" t="s">
        <v>214</v>
      </c>
      <c r="D894" s="24">
        <f t="shared" si="26"/>
        <v>94678</v>
      </c>
      <c r="E894" s="32">
        <f t="shared" si="27"/>
        <v>91747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/>
      <c r="S894" s="42"/>
      <c r="T894" s="22"/>
      <c r="U894" s="22"/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1637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1650</v>
      </c>
      <c r="B895" s="37" t="s">
        <v>215</v>
      </c>
      <c r="C895" s="38" t="s">
        <v>216</v>
      </c>
      <c r="D895" s="24">
        <f t="shared" si="26"/>
        <v>129160</v>
      </c>
      <c r="E895" s="32">
        <f t="shared" si="27"/>
        <v>129160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1637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1650</v>
      </c>
      <c r="B896" s="37" t="s">
        <v>217</v>
      </c>
      <c r="C896" s="38" t="s">
        <v>218</v>
      </c>
      <c r="D896" s="24">
        <f t="shared" si="26"/>
        <v>204487</v>
      </c>
      <c r="E896" s="32">
        <f t="shared" si="27"/>
        <v>194546.25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/>
      <c r="S896" s="40"/>
      <c r="T896" s="19"/>
      <c r="U896" s="19"/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1637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1650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1637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1650</v>
      </c>
      <c r="B898" s="37" t="s">
        <v>221</v>
      </c>
      <c r="C898" s="38" t="s">
        <v>222</v>
      </c>
      <c r="D898" s="24">
        <f t="shared" si="26"/>
        <v>445302.2</v>
      </c>
      <c r="E898" s="32">
        <f t="shared" si="27"/>
        <v>445302.2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/>
      <c r="S898" s="40"/>
      <c r="T898" s="19"/>
      <c r="U898" s="19"/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1637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1650</v>
      </c>
      <c r="B899" s="37" t="s">
        <v>223</v>
      </c>
      <c r="C899" s="38" t="s">
        <v>224</v>
      </c>
      <c r="D899" s="24">
        <f t="shared" si="26"/>
        <v>30073</v>
      </c>
      <c r="E899" s="32">
        <f t="shared" si="27"/>
        <v>22327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/>
      <c r="S899" s="40"/>
      <c r="T899" s="19"/>
      <c r="U899" s="19"/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1637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1650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1637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1650</v>
      </c>
      <c r="B901" s="37" t="s">
        <v>227</v>
      </c>
      <c r="C901" s="38" t="s">
        <v>228</v>
      </c>
      <c r="D901" s="24">
        <f t="shared" si="28"/>
        <v>151250</v>
      </c>
      <c r="E901" s="32">
        <f t="shared" si="29"/>
        <v>167706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/>
      <c r="S901" s="40"/>
      <c r="T901" s="19"/>
      <c r="U901" s="19"/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1637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1650</v>
      </c>
      <c r="B902" s="37" t="s">
        <v>229</v>
      </c>
      <c r="C902" s="38" t="s">
        <v>230</v>
      </c>
      <c r="D902" s="24">
        <f t="shared" si="28"/>
        <v>307882.90000000002</v>
      </c>
      <c r="E902" s="32">
        <f t="shared" si="29"/>
        <v>274631.90000000002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/>
      <c r="S902" s="40"/>
      <c r="T902" s="19"/>
      <c r="U902" s="19"/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1637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1650</v>
      </c>
      <c r="B903" s="37" t="s">
        <v>231</v>
      </c>
      <c r="C903" s="38" t="s">
        <v>232</v>
      </c>
      <c r="D903" s="24">
        <f t="shared" si="28"/>
        <v>43450</v>
      </c>
      <c r="E903" s="32">
        <f t="shared" si="29"/>
        <v>38275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/>
      <c r="S903" s="40"/>
      <c r="T903" s="19"/>
      <c r="U903" s="19"/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1637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1650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1637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1650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32803.29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/>
      <c r="S905" s="42"/>
      <c r="T905" s="22"/>
      <c r="U905" s="22"/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1650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1650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885400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1650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1650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1650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1650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1650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/>
      <c r="S912" s="40"/>
      <c r="T912" s="19"/>
      <c r="U912" s="19"/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1650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1650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/>
      <c r="S914" s="40"/>
      <c r="T914" s="19"/>
      <c r="U914" s="19"/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1650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/>
      <c r="S915" s="42"/>
      <c r="T915" s="22"/>
      <c r="U915" s="22"/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1650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1650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/>
      <c r="S917" s="42"/>
      <c r="T917" s="22"/>
      <c r="U917" s="22"/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1650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/>
      <c r="S918" s="40"/>
      <c r="T918" s="19"/>
      <c r="U918" s="19"/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1650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1650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1240.02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/>
      <c r="S920" s="40"/>
      <c r="T920" s="19"/>
      <c r="U920" s="19"/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1650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1650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1650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1650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1650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/>
      <c r="S925" s="42"/>
      <c r="T925" s="22"/>
      <c r="U925" s="22"/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1650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/>
      <c r="S926" s="42"/>
      <c r="T926" s="22"/>
      <c r="U926" s="22"/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1650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1650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1650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/>
      <c r="S929" s="40"/>
      <c r="T929" s="19"/>
      <c r="U929" s="19"/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1650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1650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1650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1650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1650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1650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1650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1650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/>
      <c r="S937" s="42"/>
      <c r="T937" s="22"/>
      <c r="U937" s="22"/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1650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/>
      <c r="S938" s="42"/>
      <c r="T938" s="22"/>
      <c r="U938" s="22"/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1650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44236.74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1650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1650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/>
      <c r="S941" s="40"/>
      <c r="T941" s="19"/>
      <c r="U941" s="19"/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1650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/>
      <c r="S942" s="42"/>
      <c r="T942" s="22"/>
      <c r="U942" s="22"/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1650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/>
      <c r="S943" s="40"/>
      <c r="T943" s="19"/>
      <c r="U943" s="19"/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1650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/>
      <c r="S944" s="40"/>
      <c r="T944" s="19"/>
      <c r="U944" s="19"/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1650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/>
      <c r="S945" s="40"/>
      <c r="T945" s="19"/>
      <c r="U945" s="19"/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1650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/>
      <c r="S946" s="42"/>
      <c r="T946" s="22"/>
      <c r="U946" s="22"/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1650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1650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1650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1650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/>
      <c r="S950" s="40"/>
      <c r="T950" s="19"/>
      <c r="U950" s="19"/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1650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23091.11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/>
      <c r="S951" s="42"/>
      <c r="T951" s="22"/>
      <c r="U951" s="22"/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1650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249623.33000000002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/>
      <c r="S952" s="40"/>
      <c r="T952" s="19"/>
      <c r="U952" s="19"/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1650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5853.3300000000008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/>
      <c r="S953" s="40"/>
      <c r="T953" s="19"/>
      <c r="U953" s="19"/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1650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21499.93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/>
      <c r="S954" s="40"/>
      <c r="T954" s="19"/>
      <c r="U954" s="19"/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1650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5446.6799999999994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/>
      <c r="S955" s="42"/>
      <c r="T955" s="22"/>
      <c r="U955" s="22"/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1650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1650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24833.34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1650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1650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/>
      <c r="S959" s="40"/>
      <c r="T959" s="19"/>
      <c r="U959" s="19"/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1650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1650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1650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/>
      <c r="S962" s="40"/>
      <c r="T962" s="19"/>
      <c r="U962" s="19"/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1650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1650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/>
      <c r="S964" s="40"/>
      <c r="T964" s="19"/>
      <c r="U964" s="19"/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1650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/>
      <c r="S965" s="40"/>
      <c r="T965" s="19"/>
      <c r="U965" s="19"/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1650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1650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205000.01999999996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/>
      <c r="S967" s="40"/>
      <c r="T967" s="19"/>
      <c r="U967" s="19"/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1650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/>
      <c r="S968" s="40"/>
      <c r="T968" s="19"/>
      <c r="U968" s="19"/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1650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1650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/>
      <c r="S970" s="40"/>
      <c r="T970" s="19"/>
      <c r="U970" s="19"/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1650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1650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1650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1650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1650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1650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1650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1650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1650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1650</v>
      </c>
      <c r="B980" s="37" t="s">
        <v>385</v>
      </c>
      <c r="C980" s="38" t="s">
        <v>386</v>
      </c>
      <c r="D980" s="24">
        <f t="shared" si="30"/>
        <v>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/>
      <c r="S980" s="40"/>
      <c r="T980" s="19"/>
      <c r="U980" s="19"/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1650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1650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0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/>
      <c r="S982" s="40"/>
      <c r="T982" s="19"/>
      <c r="U982" s="19"/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1650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1650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1650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1650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1650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1650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1650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/>
      <c r="S989" s="40"/>
      <c r="T989" s="19"/>
      <c r="U989" s="19"/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1650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1650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/>
      <c r="S991" s="40"/>
      <c r="T991" s="19"/>
      <c r="U991" s="19"/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1650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1650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1650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1650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1650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1650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1650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1650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1650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1650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1650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1650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1650</v>
      </c>
      <c r="B1004" s="37" t="s">
        <v>433</v>
      </c>
      <c r="C1004" s="38" t="s">
        <v>434</v>
      </c>
      <c r="D1004" s="24">
        <f t="shared" si="30"/>
        <v>112761</v>
      </c>
      <c r="E1004" s="32">
        <f t="shared" si="31"/>
        <v>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/>
      <c r="S1004" s="40"/>
      <c r="T1004" s="19"/>
      <c r="U1004" s="19"/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1650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/>
      <c r="S1005" s="40"/>
      <c r="T1005" s="19"/>
      <c r="U1005" s="19"/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1650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/>
      <c r="S1006" s="40"/>
      <c r="T1006" s="19"/>
      <c r="U1006" s="19"/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1650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/>
      <c r="S1007" s="40"/>
      <c r="T1007" s="19"/>
      <c r="U1007" s="19"/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1650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/>
      <c r="S1008" s="40"/>
      <c r="T1008" s="19"/>
      <c r="U1008" s="19"/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1650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/>
      <c r="S1009" s="42"/>
      <c r="T1009" s="22"/>
      <c r="U1009" s="22"/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1650</v>
      </c>
      <c r="B1010" s="37" t="s">
        <v>445</v>
      </c>
      <c r="C1010" s="38" t="s">
        <v>446</v>
      </c>
      <c r="D1010" s="24">
        <f t="shared" si="30"/>
        <v>853730</v>
      </c>
      <c r="E1010" s="32">
        <f t="shared" si="31"/>
        <v>35000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/>
      <c r="S1010" s="40"/>
      <c r="T1010" s="19"/>
      <c r="U1010" s="19"/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1650</v>
      </c>
      <c r="B1011" s="37" t="s">
        <v>447</v>
      </c>
      <c r="C1011" s="38" t="s">
        <v>448</v>
      </c>
      <c r="D1011" s="24">
        <f t="shared" si="30"/>
        <v>163430</v>
      </c>
      <c r="E1011" s="32">
        <f t="shared" si="31"/>
        <v>0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/>
      <c r="S1011" s="40"/>
      <c r="T1011" s="19"/>
      <c r="U1011" s="19"/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1650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8500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/>
      <c r="S1012" s="40"/>
      <c r="T1012" s="19"/>
      <c r="U1012" s="19"/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1650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1650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244621.83000000002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/>
      <c r="S1014" s="40"/>
      <c r="T1014" s="19"/>
      <c r="U1014" s="19"/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1650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76500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/>
      <c r="S1015" s="40"/>
      <c r="T1015" s="19"/>
      <c r="U1015" s="19"/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1650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3500.0000000000005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/>
      <c r="S1016" s="40"/>
      <c r="T1016" s="19"/>
      <c r="U1016" s="19"/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1650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34206.49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/>
      <c r="S1017" s="40"/>
      <c r="T1017" s="19"/>
      <c r="U1017" s="19"/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1650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/>
      <c r="S1018" s="40"/>
      <c r="T1018" s="19"/>
      <c r="U1018" s="19"/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1650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/>
      <c r="S1019" s="42"/>
      <c r="T1019" s="22"/>
      <c r="U1019" s="22"/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1650</v>
      </c>
      <c r="B1020" s="37" t="s">
        <v>465</v>
      </c>
      <c r="C1020" s="38" t="s">
        <v>466</v>
      </c>
      <c r="D1020" s="24">
        <f t="shared" si="30"/>
        <v>8891.66</v>
      </c>
      <c r="E1020" s="32">
        <f t="shared" si="31"/>
        <v>1975498.17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/>
      <c r="S1020" s="40"/>
      <c r="T1020" s="19"/>
      <c r="U1020" s="19"/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1650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184748.68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/>
      <c r="S1021" s="40"/>
      <c r="T1021" s="19"/>
      <c r="U1021" s="19"/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1650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229319.52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/>
      <c r="S1022" s="40"/>
      <c r="T1022" s="19"/>
      <c r="U1022" s="19"/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1650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1650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1650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1650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1650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1650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1650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/>
      <c r="S1029" s="40"/>
      <c r="T1029" s="19"/>
      <c r="U1029" s="19"/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1650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1650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66666.67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/>
      <c r="S1031" s="40"/>
      <c r="T1031" s="19"/>
      <c r="U1031" s="19"/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1650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1650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1650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1650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1650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1650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1636</v>
      </c>
      <c r="AF1037" s="26" t="s">
        <v>1615</v>
      </c>
      <c r="AG1037" s="44" t="s">
        <v>1637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1650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1636</v>
      </c>
      <c r="AF1038" s="26" t="s">
        <v>1617</v>
      </c>
      <c r="AG1038" s="44" t="s">
        <v>1637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1650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1636</v>
      </c>
      <c r="AF1039" s="26" t="s">
        <v>1619</v>
      </c>
      <c r="AG1039" s="44" t="s">
        <v>1637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01" customFormat="1" ht="14.4" customHeight="1" x14ac:dyDescent="0.3">
      <c r="A1040" s="95" t="s">
        <v>1650</v>
      </c>
      <c r="B1040" s="96" t="s">
        <v>505</v>
      </c>
      <c r="C1040" s="97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8"/>
      <c r="AE1040" s="99"/>
      <c r="AF1040" s="26" t="s">
        <v>1620</v>
      </c>
      <c r="AG1040" s="44" t="s">
        <v>1637</v>
      </c>
    </row>
    <row r="1041" spans="1:52" s="101" customFormat="1" ht="14.4" customHeight="1" x14ac:dyDescent="0.3">
      <c r="A1041" s="95" t="s">
        <v>1650</v>
      </c>
      <c r="B1041" s="96" t="s">
        <v>507</v>
      </c>
      <c r="C1041" s="97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8"/>
      <c r="AE1041" s="99"/>
      <c r="AF1041" s="99" t="s">
        <v>1639</v>
      </c>
      <c r="AG1041" s="100" t="s">
        <v>1637</v>
      </c>
    </row>
    <row r="1042" spans="1:52" ht="14.4" customHeight="1" x14ac:dyDescent="0.3">
      <c r="A1042" s="36" t="s">
        <v>1650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1636</v>
      </c>
      <c r="AF1042" s="99" t="s">
        <v>1617</v>
      </c>
      <c r="AG1042" s="100" t="s">
        <v>1637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1650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1636</v>
      </c>
      <c r="AF1043" s="26" t="s">
        <v>1617</v>
      </c>
      <c r="AG1043" s="44" t="s">
        <v>1637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1650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1636</v>
      </c>
      <c r="AF1044" s="26" t="s">
        <v>1617</v>
      </c>
      <c r="AG1044" s="44" t="s">
        <v>1637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1650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1650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1650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1650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1636</v>
      </c>
      <c r="AF1048" s="26" t="s">
        <v>1615</v>
      </c>
      <c r="AG1048" s="44" t="s">
        <v>1637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1650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1636</v>
      </c>
      <c r="AF1049" s="26" t="s">
        <v>1617</v>
      </c>
      <c r="AG1049" s="44" t="s">
        <v>1637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1650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1636</v>
      </c>
      <c r="AF1050" s="26" t="s">
        <v>1619</v>
      </c>
      <c r="AG1050" s="44" t="s">
        <v>1637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01" customFormat="1" ht="14.4" customHeight="1" x14ac:dyDescent="0.3">
      <c r="A1051" s="95" t="s">
        <v>1650</v>
      </c>
      <c r="B1051" s="96" t="s">
        <v>527</v>
      </c>
      <c r="C1051" s="97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8"/>
      <c r="AE1051" s="99"/>
      <c r="AF1051" s="26" t="s">
        <v>1620</v>
      </c>
      <c r="AG1051" s="44" t="s">
        <v>1637</v>
      </c>
    </row>
    <row r="1052" spans="1:52" s="101" customFormat="1" ht="14.4" customHeight="1" x14ac:dyDescent="0.3">
      <c r="A1052" s="95" t="s">
        <v>1650</v>
      </c>
      <c r="B1052" s="96" t="s">
        <v>529</v>
      </c>
      <c r="C1052" s="97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8"/>
      <c r="AE1052" s="99"/>
      <c r="AF1052" s="99" t="s">
        <v>1639</v>
      </c>
      <c r="AG1052" s="100" t="s">
        <v>1637</v>
      </c>
    </row>
    <row r="1053" spans="1:52" ht="14.4" customHeight="1" x14ac:dyDescent="0.3">
      <c r="A1053" s="36" t="s">
        <v>1650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1636</v>
      </c>
      <c r="AF1053" s="99" t="s">
        <v>1617</v>
      </c>
      <c r="AG1053" s="100" t="s">
        <v>1637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1650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1636</v>
      </c>
      <c r="AF1054" s="26" t="s">
        <v>1617</v>
      </c>
      <c r="AG1054" s="44" t="s">
        <v>1637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1650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1636</v>
      </c>
      <c r="AF1055" s="26" t="s">
        <v>1617</v>
      </c>
      <c r="AG1055" s="44" t="s">
        <v>1637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1650</v>
      </c>
      <c r="B1056" s="37" t="s">
        <v>537</v>
      </c>
      <c r="C1056" s="38" t="s">
        <v>538</v>
      </c>
      <c r="D1056" s="24">
        <f t="shared" si="32"/>
        <v>5352606.9299999988</v>
      </c>
      <c r="E1056" s="32">
        <f t="shared" si="33"/>
        <v>5879132.5700000003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/>
      <c r="S1056" s="40"/>
      <c r="T1056" s="19"/>
      <c r="U1056" s="19"/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1636</v>
      </c>
      <c r="AF1056" s="26" t="s">
        <v>1615</v>
      </c>
      <c r="AG1056" s="44" t="s">
        <v>1637</v>
      </c>
    </row>
    <row r="1057" spans="1:52" ht="14.4" customHeight="1" x14ac:dyDescent="0.3">
      <c r="A1057" s="36" t="s">
        <v>1650</v>
      </c>
      <c r="B1057" s="37" t="s">
        <v>539</v>
      </c>
      <c r="C1057" s="38" t="s">
        <v>540</v>
      </c>
      <c r="D1057" s="24">
        <f t="shared" si="32"/>
        <v>1840963.75</v>
      </c>
      <c r="E1057" s="32">
        <f t="shared" si="33"/>
        <v>1794830.65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/>
      <c r="S1057" s="40"/>
      <c r="T1057" s="19"/>
      <c r="U1057" s="19"/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1636</v>
      </c>
      <c r="AF1057" s="26" t="s">
        <v>1617</v>
      </c>
      <c r="AG1057" s="44" t="s">
        <v>1637</v>
      </c>
    </row>
    <row r="1058" spans="1:52" ht="14.4" customHeight="1" x14ac:dyDescent="0.3">
      <c r="A1058" s="36" t="s">
        <v>1650</v>
      </c>
      <c r="B1058" s="37" t="s">
        <v>541</v>
      </c>
      <c r="C1058" s="38" t="s">
        <v>542</v>
      </c>
      <c r="D1058" s="24">
        <f t="shared" si="32"/>
        <v>2528209.25</v>
      </c>
      <c r="E1058" s="32">
        <f t="shared" si="33"/>
        <v>2358432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/>
      <c r="S1058" s="40"/>
      <c r="T1058" s="19"/>
      <c r="U1058" s="19"/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1636</v>
      </c>
      <c r="AF1058" s="26" t="s">
        <v>1619</v>
      </c>
      <c r="AG1058" s="44" t="s">
        <v>1637</v>
      </c>
    </row>
    <row r="1059" spans="1:52" s="101" customFormat="1" ht="14.4" customHeight="1" x14ac:dyDescent="0.3">
      <c r="A1059" s="95" t="s">
        <v>1650</v>
      </c>
      <c r="B1059" s="96" t="s">
        <v>543</v>
      </c>
      <c r="C1059" s="97" t="s">
        <v>544</v>
      </c>
      <c r="D1059" s="24">
        <f t="shared" si="32"/>
        <v>1522967.5999999999</v>
      </c>
      <c r="E1059" s="32">
        <f t="shared" si="33"/>
        <v>1406283.1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/>
      <c r="S1059" s="40"/>
      <c r="T1059" s="19"/>
      <c r="U1059" s="19"/>
      <c r="V1059" s="39"/>
      <c r="W1059" s="40"/>
      <c r="X1059" s="19"/>
      <c r="Y1059" s="19"/>
      <c r="Z1059" s="39"/>
      <c r="AA1059" s="40"/>
      <c r="AB1059" s="19"/>
      <c r="AC1059" s="19"/>
      <c r="AD1059" s="102"/>
      <c r="AE1059" s="103"/>
      <c r="AF1059" s="26" t="s">
        <v>1620</v>
      </c>
      <c r="AG1059" s="44" t="s">
        <v>1637</v>
      </c>
    </row>
    <row r="1060" spans="1:52" s="101" customFormat="1" ht="14.4" customHeight="1" x14ac:dyDescent="0.3">
      <c r="A1060" s="95" t="s">
        <v>1650</v>
      </c>
      <c r="B1060" s="96" t="s">
        <v>545</v>
      </c>
      <c r="C1060" s="97" t="s">
        <v>546</v>
      </c>
      <c r="D1060" s="24">
        <f t="shared" si="32"/>
        <v>1121399.27</v>
      </c>
      <c r="E1060" s="32">
        <f t="shared" si="33"/>
        <v>1161637.7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/>
      <c r="S1060" s="40"/>
      <c r="T1060" s="19"/>
      <c r="U1060" s="19"/>
      <c r="V1060" s="39"/>
      <c r="W1060" s="40"/>
      <c r="X1060" s="19"/>
      <c r="Y1060" s="19"/>
      <c r="Z1060" s="39"/>
      <c r="AA1060" s="40"/>
      <c r="AB1060" s="19"/>
      <c r="AC1060" s="19"/>
      <c r="AD1060" s="102"/>
      <c r="AE1060" s="103"/>
      <c r="AF1060" s="103" t="s">
        <v>1639</v>
      </c>
      <c r="AG1060" s="104" t="s">
        <v>1637</v>
      </c>
    </row>
    <row r="1061" spans="1:52" ht="14.4" customHeight="1" x14ac:dyDescent="0.3">
      <c r="A1061" s="36" t="s">
        <v>1650</v>
      </c>
      <c r="B1061" s="37" t="s">
        <v>547</v>
      </c>
      <c r="C1061" s="38" t="s">
        <v>548</v>
      </c>
      <c r="D1061" s="24">
        <f t="shared" si="32"/>
        <v>845220</v>
      </c>
      <c r="E1061" s="32">
        <f t="shared" si="33"/>
        <v>1145966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/>
      <c r="S1061" s="40"/>
      <c r="T1061" s="19"/>
      <c r="U1061" s="19"/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103" t="s">
        <v>1621</v>
      </c>
      <c r="AG1061" s="104" t="s">
        <v>1637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1650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1637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01" customFormat="1" ht="14.4" customHeight="1" x14ac:dyDescent="0.3">
      <c r="A1063" s="95" t="s">
        <v>1650</v>
      </c>
      <c r="B1063" s="96" t="s">
        <v>551</v>
      </c>
      <c r="C1063" s="97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8"/>
      <c r="AE1063" s="99"/>
      <c r="AF1063" s="26"/>
      <c r="AG1063" s="44"/>
    </row>
    <row r="1064" spans="1:52" s="101" customFormat="1" ht="14.4" customHeight="1" x14ac:dyDescent="0.3">
      <c r="A1064" s="95" t="s">
        <v>1650</v>
      </c>
      <c r="B1064" s="96" t="s">
        <v>553</v>
      </c>
      <c r="C1064" s="97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8"/>
      <c r="AE1064" s="99"/>
      <c r="AF1064" s="99"/>
      <c r="AG1064" s="100"/>
    </row>
    <row r="1065" spans="1:52" ht="14.4" customHeight="1" x14ac:dyDescent="0.3">
      <c r="A1065" s="36" t="s">
        <v>1650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1636</v>
      </c>
      <c r="AF1065" s="99" t="s">
        <v>1617</v>
      </c>
      <c r="AG1065" s="100" t="s">
        <v>1637</v>
      </c>
    </row>
    <row r="1066" spans="1:52" ht="14.4" customHeight="1" x14ac:dyDescent="0.3">
      <c r="A1066" s="36" t="s">
        <v>1650</v>
      </c>
      <c r="B1066" s="37" t="s">
        <v>557</v>
      </c>
      <c r="C1066" s="38" t="s">
        <v>558</v>
      </c>
      <c r="D1066" s="24">
        <f t="shared" si="32"/>
        <v>437166.54000000004</v>
      </c>
      <c r="E1066" s="32">
        <f t="shared" si="33"/>
        <v>546543.14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/>
      <c r="S1066" s="40"/>
      <c r="T1066" s="19"/>
      <c r="U1066" s="19"/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1636</v>
      </c>
      <c r="AF1066" s="26" t="s">
        <v>1617</v>
      </c>
      <c r="AG1066" s="44" t="s">
        <v>1637</v>
      </c>
    </row>
    <row r="1067" spans="1:52" ht="14.4" customHeight="1" x14ac:dyDescent="0.3">
      <c r="A1067" s="36" t="s">
        <v>1650</v>
      </c>
      <c r="B1067" s="37" t="s">
        <v>559</v>
      </c>
      <c r="C1067" s="38" t="s">
        <v>560</v>
      </c>
      <c r="D1067" s="24">
        <f t="shared" si="32"/>
        <v>3600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1636</v>
      </c>
      <c r="AF1067" s="26" t="s">
        <v>1617</v>
      </c>
      <c r="AG1067" s="44" t="s">
        <v>1637</v>
      </c>
    </row>
    <row r="1068" spans="1:52" ht="14.4" customHeight="1" x14ac:dyDescent="0.3">
      <c r="A1068" s="36" t="s">
        <v>1650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1650</v>
      </c>
      <c r="B1069" s="37" t="s">
        <v>563</v>
      </c>
      <c r="C1069" s="38" t="s">
        <v>564</v>
      </c>
      <c r="D1069" s="24">
        <f t="shared" si="32"/>
        <v>706705</v>
      </c>
      <c r="E1069" s="32">
        <f t="shared" si="33"/>
        <v>536205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/>
      <c r="S1069" s="40"/>
      <c r="T1069" s="19"/>
      <c r="U1069" s="19"/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1650</v>
      </c>
      <c r="B1070" s="37" t="s">
        <v>565</v>
      </c>
      <c r="C1070" s="38" t="s">
        <v>566</v>
      </c>
      <c r="D1070" s="24">
        <f t="shared" si="32"/>
        <v>478440</v>
      </c>
      <c r="E1070" s="32">
        <f t="shared" si="33"/>
        <v>711930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/>
      <c r="S1070" s="42"/>
      <c r="T1070" s="22"/>
      <c r="U1070" s="22"/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1650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1650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1650</v>
      </c>
      <c r="B1073" s="37" t="s">
        <v>571</v>
      </c>
      <c r="C1073" s="38" t="s">
        <v>572</v>
      </c>
      <c r="D1073" s="24">
        <f t="shared" si="32"/>
        <v>0</v>
      </c>
      <c r="E1073" s="32">
        <f t="shared" si="33"/>
        <v>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/>
      <c r="U1073" s="22"/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01" customFormat="1" ht="14.4" customHeight="1" x14ac:dyDescent="0.3">
      <c r="A1074" s="95" t="s">
        <v>1650</v>
      </c>
      <c r="B1074" s="96" t="s">
        <v>573</v>
      </c>
      <c r="C1074" s="97" t="s">
        <v>574</v>
      </c>
      <c r="D1074" s="24">
        <f t="shared" si="32"/>
        <v>1797398</v>
      </c>
      <c r="E1074" s="32">
        <f t="shared" si="33"/>
        <v>1822256.5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/>
      <c r="S1074" s="40"/>
      <c r="T1074" s="19"/>
      <c r="U1074" s="19"/>
      <c r="V1074" s="39"/>
      <c r="W1074" s="40"/>
      <c r="X1074" s="19"/>
      <c r="Y1074" s="19"/>
      <c r="Z1074" s="39"/>
      <c r="AA1074" s="40"/>
      <c r="AB1074" s="19"/>
      <c r="AC1074" s="19"/>
      <c r="AD1074" s="102"/>
      <c r="AE1074" s="103"/>
      <c r="AF1074" s="26" t="s">
        <v>1622</v>
      </c>
      <c r="AG1074" s="44" t="s">
        <v>1637</v>
      </c>
    </row>
    <row r="1075" spans="1:52" s="101" customFormat="1" ht="14.4" customHeight="1" x14ac:dyDescent="0.3">
      <c r="A1075" s="95" t="s">
        <v>1650</v>
      </c>
      <c r="B1075" s="96" t="s">
        <v>575</v>
      </c>
      <c r="C1075" s="97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102"/>
      <c r="AE1075" s="103"/>
      <c r="AF1075" s="103" t="s">
        <v>1622</v>
      </c>
      <c r="AG1075" s="104" t="s">
        <v>1637</v>
      </c>
    </row>
    <row r="1076" spans="1:52" s="101" customFormat="1" ht="14.4" customHeight="1" x14ac:dyDescent="0.3">
      <c r="A1076" s="95" t="s">
        <v>1650</v>
      </c>
      <c r="B1076" s="96" t="s">
        <v>577</v>
      </c>
      <c r="C1076" s="97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102"/>
      <c r="AE1076" s="103"/>
      <c r="AF1076" s="103" t="s">
        <v>1622</v>
      </c>
      <c r="AG1076" s="104" t="s">
        <v>1637</v>
      </c>
    </row>
    <row r="1077" spans="1:52" ht="14.4" customHeight="1" x14ac:dyDescent="0.3">
      <c r="A1077" s="36" t="s">
        <v>1650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103"/>
      <c r="AG1077" s="104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01" customFormat="1" ht="14.4" customHeight="1" x14ac:dyDescent="0.3">
      <c r="A1078" s="95" t="s">
        <v>1650</v>
      </c>
      <c r="B1078" s="96" t="s">
        <v>581</v>
      </c>
      <c r="C1078" s="97" t="s">
        <v>582</v>
      </c>
      <c r="D1078" s="24">
        <f t="shared" si="32"/>
        <v>0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8"/>
      <c r="AE1078" s="99"/>
      <c r="AF1078" s="26" t="s">
        <v>1622</v>
      </c>
      <c r="AG1078" s="44" t="s">
        <v>1637</v>
      </c>
    </row>
    <row r="1079" spans="1:52" s="101" customFormat="1" ht="14.4" customHeight="1" x14ac:dyDescent="0.3">
      <c r="A1079" s="95" t="s">
        <v>1650</v>
      </c>
      <c r="B1079" s="96" t="s">
        <v>583</v>
      </c>
      <c r="C1079" s="97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8"/>
      <c r="AE1079" s="99"/>
      <c r="AF1079" s="99" t="s">
        <v>1622</v>
      </c>
      <c r="AG1079" s="100" t="s">
        <v>1637</v>
      </c>
    </row>
    <row r="1080" spans="1:52" s="101" customFormat="1" ht="14.4" customHeight="1" x14ac:dyDescent="0.3">
      <c r="A1080" s="95" t="s">
        <v>1650</v>
      </c>
      <c r="B1080" s="96" t="s">
        <v>585</v>
      </c>
      <c r="C1080" s="97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8"/>
      <c r="AE1080" s="99"/>
      <c r="AF1080" s="99" t="s">
        <v>1622</v>
      </c>
      <c r="AG1080" s="100" t="s">
        <v>1637</v>
      </c>
    </row>
    <row r="1081" spans="1:52" ht="14.4" customHeight="1" x14ac:dyDescent="0.3">
      <c r="A1081" s="36" t="s">
        <v>1650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9"/>
      <c r="AG1081" s="10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1650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1650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1650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1650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1650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1650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1650</v>
      </c>
      <c r="B1088" s="37" t="s">
        <v>601</v>
      </c>
      <c r="C1088" s="38" t="s">
        <v>602</v>
      </c>
      <c r="D1088" s="24">
        <f t="shared" si="32"/>
        <v>448296</v>
      </c>
      <c r="E1088" s="32">
        <f t="shared" si="33"/>
        <v>101422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1650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1637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1650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1637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1650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1637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1650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1637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1650</v>
      </c>
      <c r="B1093" s="37" t="s">
        <v>611</v>
      </c>
      <c r="C1093" s="38" t="s">
        <v>612</v>
      </c>
      <c r="D1093" s="24">
        <f t="shared" si="34"/>
        <v>0</v>
      </c>
      <c r="E1093" s="32">
        <f t="shared" si="35"/>
        <v>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1637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1650</v>
      </c>
      <c r="B1094" s="37" t="s">
        <v>613</v>
      </c>
      <c r="C1094" s="38" t="s">
        <v>614</v>
      </c>
      <c r="D1094" s="24">
        <f t="shared" si="34"/>
        <v>4911554</v>
      </c>
      <c r="E1094" s="32">
        <f t="shared" si="35"/>
        <v>4931233.75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/>
      <c r="S1094" s="40"/>
      <c r="T1094" s="19"/>
      <c r="U1094" s="19"/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1637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1650</v>
      </c>
      <c r="B1095" s="37" t="s">
        <v>615</v>
      </c>
      <c r="C1095" s="38" t="s">
        <v>616</v>
      </c>
      <c r="D1095" s="24">
        <f t="shared" si="34"/>
        <v>269804</v>
      </c>
      <c r="E1095" s="32">
        <f t="shared" si="35"/>
        <v>253749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/>
      <c r="S1095" s="40"/>
      <c r="T1095" s="19"/>
      <c r="U1095" s="19"/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1637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1650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1637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1650</v>
      </c>
      <c r="B1097" s="37" t="s">
        <v>619</v>
      </c>
      <c r="C1097" s="38" t="s">
        <v>620</v>
      </c>
      <c r="D1097" s="24">
        <f t="shared" si="34"/>
        <v>311000</v>
      </c>
      <c r="E1097" s="32">
        <f t="shared" si="35"/>
        <v>311000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1637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1650</v>
      </c>
      <c r="B1098" s="37" t="s">
        <v>621</v>
      </c>
      <c r="C1098" s="38" t="s">
        <v>622</v>
      </c>
      <c r="D1098" s="24">
        <f t="shared" si="34"/>
        <v>2055800</v>
      </c>
      <c r="E1098" s="32">
        <f t="shared" si="35"/>
        <v>2931600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/>
      <c r="S1098" s="40"/>
      <c r="T1098" s="19"/>
      <c r="U1098" s="19"/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1637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1650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1637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1650</v>
      </c>
      <c r="B1100" s="37" t="s">
        <v>625</v>
      </c>
      <c r="C1100" s="38" t="s">
        <v>588</v>
      </c>
      <c r="D1100" s="24">
        <f t="shared" si="34"/>
        <v>1372000.1600000001</v>
      </c>
      <c r="E1100" s="32">
        <f t="shared" si="35"/>
        <v>1316721.1200000001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/>
      <c r="S1100" s="40"/>
      <c r="T1100" s="19"/>
      <c r="U1100" s="19"/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1650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0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1650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1650</v>
      </c>
      <c r="B1103" s="37" t="s">
        <v>630</v>
      </c>
      <c r="C1103" s="38" t="s">
        <v>631</v>
      </c>
      <c r="D1103" s="24">
        <f t="shared" si="34"/>
        <v>15333.170000000002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/>
      <c r="S1103" s="42"/>
      <c r="T1103" s="22"/>
      <c r="U1103" s="22"/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1650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1650</v>
      </c>
      <c r="B1105" s="37" t="s">
        <v>634</v>
      </c>
      <c r="C1105" s="38" t="s">
        <v>635</v>
      </c>
      <c r="D1105" s="24">
        <f t="shared" si="34"/>
        <v>669512</v>
      </c>
      <c r="E1105" s="32">
        <f t="shared" si="35"/>
        <v>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/>
      <c r="S1105" s="40"/>
      <c r="T1105" s="19"/>
      <c r="U1105" s="19"/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1650</v>
      </c>
      <c r="B1106" s="37" t="s">
        <v>636</v>
      </c>
      <c r="C1106" s="38" t="s">
        <v>637</v>
      </c>
      <c r="D1106" s="24">
        <f t="shared" si="34"/>
        <v>428971</v>
      </c>
      <c r="E1106" s="32">
        <f t="shared" si="35"/>
        <v>3630402.71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/>
      <c r="S1106" s="40"/>
      <c r="T1106" s="19"/>
      <c r="U1106" s="19"/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1650</v>
      </c>
      <c r="B1107" s="37" t="s">
        <v>638</v>
      </c>
      <c r="C1107" s="38" t="s">
        <v>639</v>
      </c>
      <c r="D1107" s="24">
        <f t="shared" si="34"/>
        <v>0</v>
      </c>
      <c r="E1107" s="32">
        <f t="shared" si="35"/>
        <v>1437.05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/>
      <c r="S1107" s="40"/>
      <c r="T1107" s="19"/>
      <c r="U1107" s="19"/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1650</v>
      </c>
      <c r="B1108" s="37" t="s">
        <v>640</v>
      </c>
      <c r="C1108" s="38" t="s">
        <v>641</v>
      </c>
      <c r="D1108" s="24">
        <f t="shared" si="34"/>
        <v>1100</v>
      </c>
      <c r="E1108" s="32">
        <f t="shared" si="35"/>
        <v>900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1650</v>
      </c>
      <c r="B1109" s="37" t="s">
        <v>642</v>
      </c>
      <c r="C1109" s="38" t="s">
        <v>643</v>
      </c>
      <c r="D1109" s="24">
        <f t="shared" si="34"/>
        <v>17259.75</v>
      </c>
      <c r="E1109" s="32">
        <f t="shared" si="35"/>
        <v>17259.75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/>
      <c r="S1109" s="40"/>
      <c r="T1109" s="19"/>
      <c r="U1109" s="19"/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1650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1650</v>
      </c>
      <c r="B1111" s="37" t="s">
        <v>646</v>
      </c>
      <c r="C1111" s="38" t="s">
        <v>647</v>
      </c>
      <c r="D1111" s="24">
        <f t="shared" si="34"/>
        <v>128652.75</v>
      </c>
      <c r="E1111" s="32">
        <f t="shared" si="35"/>
        <v>127612.83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/>
      <c r="S1111" s="40"/>
      <c r="T1111" s="19"/>
      <c r="U1111" s="19"/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1650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1650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1650</v>
      </c>
      <c r="B1114" s="37" t="s">
        <v>652</v>
      </c>
      <c r="C1114" s="38" t="s">
        <v>651</v>
      </c>
      <c r="D1114" s="24">
        <f t="shared" si="34"/>
        <v>283740</v>
      </c>
      <c r="E1114" s="32">
        <f t="shared" si="35"/>
        <v>287443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/>
      <c r="S1114" s="40"/>
      <c r="T1114" s="19"/>
      <c r="U1114" s="19"/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1650</v>
      </c>
      <c r="B1115" s="37" t="s">
        <v>653</v>
      </c>
      <c r="C1115" s="38" t="s">
        <v>654</v>
      </c>
      <c r="D1115" s="24">
        <f t="shared" si="34"/>
        <v>34318022.479999997</v>
      </c>
      <c r="E1115" s="32">
        <f t="shared" si="35"/>
        <v>34318022.479999997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1650</v>
      </c>
      <c r="B1116" s="37" t="s">
        <v>655</v>
      </c>
      <c r="C1116" s="38" t="s">
        <v>656</v>
      </c>
      <c r="D1116" s="24">
        <f t="shared" si="34"/>
        <v>107150</v>
      </c>
      <c r="E1116" s="32">
        <f t="shared" si="35"/>
        <v>1499050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/>
      <c r="S1116" s="42"/>
      <c r="T1116" s="22"/>
      <c r="U1116" s="22"/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1650</v>
      </c>
      <c r="B1117" s="37" t="s">
        <v>657</v>
      </c>
      <c r="C1117" s="38" t="s">
        <v>658</v>
      </c>
      <c r="D1117" s="24">
        <f t="shared" si="34"/>
        <v>1100528.74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/>
      <c r="S1117" s="40"/>
      <c r="T1117" s="19"/>
      <c r="U1117" s="19"/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1650</v>
      </c>
      <c r="B1118" s="37" t="s">
        <v>659</v>
      </c>
      <c r="C1118" s="38" t="s">
        <v>660</v>
      </c>
      <c r="D1118" s="24">
        <f t="shared" si="34"/>
        <v>1980000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/>
      <c r="S1118" s="40"/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1650</v>
      </c>
      <c r="B1119" s="37" t="s">
        <v>661</v>
      </c>
      <c r="C1119" s="38" t="s">
        <v>662</v>
      </c>
      <c r="D1119" s="24">
        <f t="shared" si="34"/>
        <v>4850080.0999999996</v>
      </c>
      <c r="E1119" s="32">
        <f t="shared" si="35"/>
        <v>4568864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/>
      <c r="S1119" s="42"/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1650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1650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1650</v>
      </c>
      <c r="B1122" s="37" t="s">
        <v>667</v>
      </c>
      <c r="C1122" s="38" t="s">
        <v>668</v>
      </c>
      <c r="D1122" s="24">
        <f t="shared" si="34"/>
        <v>7004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/>
      <c r="S1122" s="42"/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1650</v>
      </c>
      <c r="B1123" s="37" t="s">
        <v>669</v>
      </c>
      <c r="C1123" s="38" t="s">
        <v>670</v>
      </c>
      <c r="D1123" s="24">
        <f t="shared" si="34"/>
        <v>18784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/>
      <c r="S1123" s="42"/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1650</v>
      </c>
      <c r="B1124" s="37" t="s">
        <v>671</v>
      </c>
      <c r="C1124" s="38" t="s">
        <v>672</v>
      </c>
      <c r="D1124" s="24">
        <f t="shared" si="34"/>
        <v>11080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/>
      <c r="S1124" s="42"/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1650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1650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1650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1650</v>
      </c>
      <c r="B1128" s="37" t="s">
        <v>679</v>
      </c>
      <c r="C1128" s="38" t="s">
        <v>680</v>
      </c>
      <c r="D1128" s="24">
        <f t="shared" si="34"/>
        <v>31431.5</v>
      </c>
      <c r="E1128" s="32">
        <f t="shared" si="35"/>
        <v>31431.5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/>
      <c r="S1128" s="40"/>
      <c r="T1128" s="19"/>
      <c r="U1128" s="19"/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1650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1650</v>
      </c>
      <c r="B1130" s="37" t="s">
        <v>683</v>
      </c>
      <c r="C1130" s="38" t="s">
        <v>684</v>
      </c>
      <c r="D1130" s="24">
        <f t="shared" si="34"/>
        <v>43225</v>
      </c>
      <c r="E1130" s="32">
        <f t="shared" si="35"/>
        <v>0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1650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1650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1650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1650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1650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1650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1650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1650</v>
      </c>
      <c r="B1138" s="37" t="s">
        <v>699</v>
      </c>
      <c r="C1138" s="38" t="s">
        <v>700</v>
      </c>
      <c r="D1138" s="24">
        <f t="shared" si="34"/>
        <v>689672.24</v>
      </c>
      <c r="E1138" s="32">
        <f t="shared" si="35"/>
        <v>496172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/>
      <c r="S1138" s="40"/>
      <c r="T1138" s="19"/>
      <c r="U1138" s="19"/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1650</v>
      </c>
      <c r="B1139" s="37" t="s">
        <v>701</v>
      </c>
      <c r="C1139" s="38" t="s">
        <v>702</v>
      </c>
      <c r="D1139" s="24">
        <f t="shared" si="34"/>
        <v>334047.43</v>
      </c>
      <c r="E1139" s="32">
        <f t="shared" si="35"/>
        <v>445683.36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/>
      <c r="S1139" s="42"/>
      <c r="T1139" s="22"/>
      <c r="U1139" s="22"/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1650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1650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1650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/>
      <c r="S1142" s="42"/>
      <c r="T1142" s="22"/>
      <c r="U1142" s="22"/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1650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/>
      <c r="S1143" s="40"/>
      <c r="T1143" s="19"/>
      <c r="U1143" s="19"/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1650</v>
      </c>
      <c r="B1144" s="37" t="s">
        <v>711</v>
      </c>
      <c r="C1144" s="38" t="s">
        <v>712</v>
      </c>
      <c r="D1144" s="24">
        <f t="shared" si="34"/>
        <v>966589.05</v>
      </c>
      <c r="E1144" s="32">
        <f t="shared" si="35"/>
        <v>1378036.04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/>
      <c r="S1144" s="40"/>
      <c r="T1144" s="19"/>
      <c r="U1144" s="19"/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1650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1650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/>
      <c r="S1146" s="40"/>
      <c r="T1146" s="19"/>
      <c r="U1146" s="19"/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1650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1650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1650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1650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1650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1650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1650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1650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1650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1650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1650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1650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1650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1650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1650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1650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1650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1650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1650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1650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73450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/>
      <c r="S1166" s="40"/>
      <c r="T1166" s="19"/>
      <c r="U1166" s="19"/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1650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57901.07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/>
      <c r="S1167" s="42"/>
      <c r="T1167" s="22"/>
      <c r="U1167" s="22"/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1650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1650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1650</v>
      </c>
      <c r="B1170" s="37" t="s">
        <v>763</v>
      </c>
      <c r="C1170" s="38" t="s">
        <v>764</v>
      </c>
      <c r="D1170" s="24">
        <f t="shared" si="36"/>
        <v>35235</v>
      </c>
      <c r="E1170" s="32">
        <f t="shared" si="37"/>
        <v>1129233.08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/>
      <c r="S1170" s="40"/>
      <c r="T1170" s="19"/>
      <c r="U1170" s="19"/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1650</v>
      </c>
      <c r="B1171" s="37" t="s">
        <v>765</v>
      </c>
      <c r="C1171" s="38" t="s">
        <v>766</v>
      </c>
      <c r="D1171" s="24">
        <f t="shared" si="36"/>
        <v>63421.599999999999</v>
      </c>
      <c r="E1171" s="32">
        <f t="shared" si="37"/>
        <v>640055.21000000008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/>
      <c r="S1171" s="40"/>
      <c r="T1171" s="19"/>
      <c r="U1171" s="19"/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1650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1650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1650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1650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1650</v>
      </c>
      <c r="B1176" s="37" t="s">
        <v>775</v>
      </c>
      <c r="C1176" s="38" t="s">
        <v>776</v>
      </c>
      <c r="D1176" s="24">
        <f t="shared" si="36"/>
        <v>177845.4</v>
      </c>
      <c r="E1176" s="32">
        <f t="shared" si="37"/>
        <v>1977410.09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/>
      <c r="S1176" s="40"/>
      <c r="T1176" s="19"/>
      <c r="U1176" s="19"/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1650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745528.34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/>
      <c r="S1177" s="40"/>
      <c r="T1177" s="19"/>
      <c r="U1177" s="19"/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1650</v>
      </c>
      <c r="B1178" s="37" t="s">
        <v>779</v>
      </c>
      <c r="C1178" s="38" t="s">
        <v>780</v>
      </c>
      <c r="D1178" s="24">
        <f t="shared" si="36"/>
        <v>264940.49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/>
      <c r="S1178" s="40"/>
      <c r="T1178" s="19"/>
      <c r="U1178" s="19"/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1650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47347.039999999986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/>
      <c r="S1179" s="40"/>
      <c r="T1179" s="19"/>
      <c r="U1179" s="19"/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1650</v>
      </c>
      <c r="B1180" s="37" t="s">
        <v>783</v>
      </c>
      <c r="C1180" s="38" t="s">
        <v>784</v>
      </c>
      <c r="D1180" s="24">
        <f t="shared" si="36"/>
        <v>3588.5</v>
      </c>
      <c r="E1180" s="32">
        <f t="shared" si="37"/>
        <v>163169.65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/>
      <c r="S1180" s="40"/>
      <c r="T1180" s="19"/>
      <c r="U1180" s="19"/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1650</v>
      </c>
      <c r="B1181" s="37" t="s">
        <v>785</v>
      </c>
      <c r="C1181" s="38" t="s">
        <v>786</v>
      </c>
      <c r="D1181" s="24">
        <f t="shared" si="36"/>
        <v>6916.5</v>
      </c>
      <c r="E1181" s="32">
        <f t="shared" si="37"/>
        <v>133298.60999999999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/>
      <c r="S1181" s="40"/>
      <c r="T1181" s="19"/>
      <c r="U1181" s="19"/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1650</v>
      </c>
      <c r="B1182" s="37" t="s">
        <v>787</v>
      </c>
      <c r="C1182" s="38" t="s">
        <v>788</v>
      </c>
      <c r="D1182" s="24">
        <f t="shared" si="36"/>
        <v>29276</v>
      </c>
      <c r="E1182" s="32">
        <f t="shared" si="37"/>
        <v>350645.58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/>
      <c r="S1182" s="40"/>
      <c r="T1182" s="19"/>
      <c r="U1182" s="19"/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1650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177009.8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/>
      <c r="S1183" s="40"/>
      <c r="T1183" s="19"/>
      <c r="U1183" s="19"/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1650</v>
      </c>
      <c r="B1184" s="37" t="s">
        <v>791</v>
      </c>
      <c r="C1184" s="38" t="s">
        <v>792</v>
      </c>
      <c r="D1184" s="24">
        <f t="shared" si="36"/>
        <v>30297.139999999996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/>
      <c r="S1184" s="40"/>
      <c r="T1184" s="19"/>
      <c r="U1184" s="19"/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1650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9126.31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/>
      <c r="S1185" s="40"/>
      <c r="T1185" s="19"/>
      <c r="U1185" s="19"/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1650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46321.21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/>
      <c r="S1186" s="42"/>
      <c r="T1186" s="22"/>
      <c r="U1186" s="22"/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1650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50092.42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1650</v>
      </c>
      <c r="B1188" s="37" t="s">
        <v>799</v>
      </c>
      <c r="C1188" s="38" t="s">
        <v>800</v>
      </c>
      <c r="D1188" s="24">
        <f t="shared" si="36"/>
        <v>16052.52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1650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1200.8900000000001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1650</v>
      </c>
      <c r="B1190" s="37" t="s">
        <v>803</v>
      </c>
      <c r="C1190" s="38" t="s">
        <v>804</v>
      </c>
      <c r="D1190" s="24">
        <f t="shared" si="36"/>
        <v>53335</v>
      </c>
      <c r="E1190" s="32">
        <f t="shared" si="37"/>
        <v>19236809.34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/>
      <c r="S1190" s="40"/>
      <c r="T1190" s="19"/>
      <c r="U1190" s="19"/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1650</v>
      </c>
      <c r="B1191" s="37" t="s">
        <v>805</v>
      </c>
      <c r="C1191" s="38" t="s">
        <v>806</v>
      </c>
      <c r="D1191" s="24">
        <f t="shared" si="36"/>
        <v>80290.100000000006</v>
      </c>
      <c r="E1191" s="32">
        <f t="shared" si="37"/>
        <v>10477758.039999999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/>
      <c r="S1191" s="40"/>
      <c r="T1191" s="19"/>
      <c r="U1191" s="19"/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1650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194120.09000000003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/>
      <c r="S1192" s="40"/>
      <c r="T1192" s="19"/>
      <c r="U1192" s="19"/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1650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1650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1650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/>
      <c r="S1195" s="42"/>
      <c r="T1195" s="22"/>
      <c r="U1195" s="22"/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1650</v>
      </c>
      <c r="B1196" s="37" t="s">
        <v>815</v>
      </c>
      <c r="C1196" s="38" t="s">
        <v>816</v>
      </c>
      <c r="D1196" s="24">
        <f t="shared" si="36"/>
        <v>21418924.880000003</v>
      </c>
      <c r="E1196" s="32">
        <f t="shared" si="37"/>
        <v>44480882.32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/>
      <c r="S1196" s="40"/>
      <c r="T1196" s="19"/>
      <c r="U1196" s="19"/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1650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1650</v>
      </c>
      <c r="B1198" s="37" t="s">
        <v>819</v>
      </c>
      <c r="C1198" s="38" t="s">
        <v>820</v>
      </c>
      <c r="D1198" s="24">
        <f t="shared" si="36"/>
        <v>4683591.7</v>
      </c>
      <c r="E1198" s="32">
        <f t="shared" si="37"/>
        <v>9657685.1400000006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/>
      <c r="S1198" s="40"/>
      <c r="T1198" s="19"/>
      <c r="U1198" s="19"/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1650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1638206.5699999998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/>
      <c r="S1199" s="40"/>
      <c r="T1199" s="19"/>
      <c r="U1199" s="19"/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1650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1095898.1000000001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/>
      <c r="S1200" s="40"/>
      <c r="T1200" s="19"/>
      <c r="U1200" s="19"/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1650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100000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/>
      <c r="S1201" s="42"/>
      <c r="T1201" s="22"/>
      <c r="U1201" s="22"/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1650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1650</v>
      </c>
      <c r="B1203" s="37" t="s">
        <v>829</v>
      </c>
      <c r="C1203" s="38" t="s">
        <v>830</v>
      </c>
      <c r="D1203" s="24">
        <f t="shared" si="36"/>
        <v>3093289.03</v>
      </c>
      <c r="E1203" s="32">
        <f t="shared" si="37"/>
        <v>30315.09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/>
      <c r="S1203" s="40"/>
      <c r="T1203" s="19"/>
      <c r="U1203" s="19"/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1650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1459653.32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/>
      <c r="S1204" s="40"/>
      <c r="T1204" s="19"/>
      <c r="U1204" s="19"/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1650</v>
      </c>
      <c r="B1205" s="37" t="s">
        <v>833</v>
      </c>
      <c r="C1205" s="38" t="s">
        <v>834</v>
      </c>
      <c r="D1205" s="24">
        <f t="shared" si="36"/>
        <v>77427.03</v>
      </c>
      <c r="E1205" s="32">
        <f t="shared" si="37"/>
        <v>0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/>
      <c r="S1205" s="40"/>
      <c r="T1205" s="19"/>
      <c r="U1205" s="19"/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1650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1504686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/>
      <c r="S1206" s="40"/>
      <c r="T1206" s="19"/>
      <c r="U1206" s="19"/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1650</v>
      </c>
      <c r="B1207" s="37" t="s">
        <v>837</v>
      </c>
      <c r="C1207" s="38" t="s">
        <v>838</v>
      </c>
      <c r="D1207" s="24">
        <f t="shared" si="36"/>
        <v>0</v>
      </c>
      <c r="E1207" s="32">
        <f t="shared" si="37"/>
        <v>1158288.99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/>
      <c r="S1207" s="40"/>
      <c r="T1207" s="19"/>
      <c r="U1207" s="19"/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1650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1650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1556680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/>
      <c r="S1209" s="42"/>
      <c r="T1209" s="22"/>
      <c r="U1209" s="22"/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1650</v>
      </c>
      <c r="B1210" s="37" t="s">
        <v>843</v>
      </c>
      <c r="C1210" s="38" t="s">
        <v>844</v>
      </c>
      <c r="D1210" s="24">
        <f t="shared" si="36"/>
        <v>2377.6999999999998</v>
      </c>
      <c r="E1210" s="32">
        <f t="shared" si="37"/>
        <v>239672.56000000003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/>
      <c r="S1210" s="40"/>
      <c r="T1210" s="19"/>
      <c r="U1210" s="19"/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1650</v>
      </c>
      <c r="B1211" s="37" t="s">
        <v>845</v>
      </c>
      <c r="C1211" s="38" t="s">
        <v>846</v>
      </c>
      <c r="D1211" s="24">
        <f t="shared" si="36"/>
        <v>0</v>
      </c>
      <c r="E1211" s="32">
        <f t="shared" si="37"/>
        <v>90241.5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/>
      <c r="S1211" s="40"/>
      <c r="T1211" s="19"/>
      <c r="U1211" s="19"/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1650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/>
      <c r="S1212" s="40"/>
      <c r="T1212" s="19"/>
      <c r="U1212" s="19"/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1650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1650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1650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1650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1650</v>
      </c>
      <c r="B1217" s="37" t="s">
        <v>857</v>
      </c>
      <c r="C1217" s="38" t="s">
        <v>858</v>
      </c>
      <c r="D1217" s="24">
        <f t="shared" si="36"/>
        <v>38820.819999999992</v>
      </c>
      <c r="E1217" s="32">
        <f t="shared" si="37"/>
        <v>0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/>
      <c r="S1217" s="42"/>
      <c r="T1217" s="22"/>
      <c r="U1217" s="22"/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1650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1650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1650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/>
      <c r="S1220" s="40"/>
      <c r="T1220" s="19"/>
      <c r="U1220" s="19"/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1650</v>
      </c>
      <c r="B1221" s="37" t="s">
        <v>865</v>
      </c>
      <c r="C1221" s="38" t="s">
        <v>866</v>
      </c>
      <c r="D1221" s="24">
        <f t="shared" si="38"/>
        <v>1780581.9500000002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/>
      <c r="S1221" s="40"/>
      <c r="T1221" s="19"/>
      <c r="U1221" s="19"/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1650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/>
      <c r="S1222" s="40"/>
      <c r="T1222" s="19"/>
      <c r="U1222" s="19"/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1650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1650</v>
      </c>
      <c r="B1224" s="37" t="s">
        <v>871</v>
      </c>
      <c r="C1224" s="38" t="s">
        <v>872</v>
      </c>
      <c r="D1224" s="24">
        <f t="shared" si="38"/>
        <v>700</v>
      </c>
      <c r="E1224" s="32">
        <f t="shared" si="39"/>
        <v>461637.87999999995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/>
      <c r="S1224" s="40"/>
      <c r="T1224" s="19"/>
      <c r="U1224" s="19"/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1650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132040.07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/>
      <c r="S1225" s="40"/>
      <c r="T1225" s="19"/>
      <c r="U1225" s="19"/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1650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7209.32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1650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15132.4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1650</v>
      </c>
      <c r="B1228" s="37" t="s">
        <v>879</v>
      </c>
      <c r="C1228" s="38" t="s">
        <v>880</v>
      </c>
      <c r="D1228" s="24">
        <f t="shared" si="38"/>
        <v>2998</v>
      </c>
      <c r="E1228" s="32">
        <f t="shared" si="39"/>
        <v>80738.2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/>
      <c r="S1228" s="40"/>
      <c r="T1228" s="19"/>
      <c r="U1228" s="19"/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1650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38081.64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/>
      <c r="S1229" s="42"/>
      <c r="T1229" s="22"/>
      <c r="U1229" s="22"/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1650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1650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1650</v>
      </c>
      <c r="B1232" s="37" t="s">
        <v>887</v>
      </c>
      <c r="C1232" s="38" t="s">
        <v>888</v>
      </c>
      <c r="D1232" s="24">
        <f t="shared" si="38"/>
        <v>208769.66999999998</v>
      </c>
      <c r="E1232" s="32">
        <f t="shared" si="39"/>
        <v>2975.93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/>
      <c r="S1232" s="40"/>
      <c r="T1232" s="19"/>
      <c r="U1232" s="19"/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1650</v>
      </c>
      <c r="B1233" s="37" t="s">
        <v>889</v>
      </c>
      <c r="C1233" s="38" t="s">
        <v>890</v>
      </c>
      <c r="D1233" s="24">
        <f t="shared" si="38"/>
        <v>55823.85</v>
      </c>
      <c r="E1233" s="32">
        <f t="shared" si="39"/>
        <v>0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/>
      <c r="S1233" s="40"/>
      <c r="T1233" s="19"/>
      <c r="U1233" s="19"/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1650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1650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21298.43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1650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1650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1650</v>
      </c>
      <c r="B1238" s="37" t="s">
        <v>899</v>
      </c>
      <c r="C1238" s="38" t="s">
        <v>900</v>
      </c>
      <c r="D1238" s="24">
        <f t="shared" si="38"/>
        <v>11889.83</v>
      </c>
      <c r="E1238" s="32">
        <f t="shared" si="39"/>
        <v>11889.83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1650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22881.369999999995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/>
      <c r="S1239" s="40"/>
      <c r="T1239" s="19"/>
      <c r="U1239" s="19"/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1650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1650</v>
      </c>
      <c r="B1241" s="37" t="s">
        <v>905</v>
      </c>
      <c r="C1241" s="38" t="s">
        <v>906</v>
      </c>
      <c r="D1241" s="24">
        <f t="shared" si="38"/>
        <v>19438.03</v>
      </c>
      <c r="E1241" s="32">
        <f t="shared" si="39"/>
        <v>3488.88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1650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1650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1650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1650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1650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1650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1650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1650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1650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/>
      <c r="S1250" s="42"/>
      <c r="T1250" s="22"/>
      <c r="U1250" s="22"/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1650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1650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1650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1650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1650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1650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1650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1650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1650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1650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1650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1650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/>
      <c r="U1262" s="22"/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1650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1650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1650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1650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618790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/>
      <c r="S1266" s="40"/>
      <c r="T1266" s="19"/>
      <c r="U1266" s="19"/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1650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1650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1650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1650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690672.24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/>
      <c r="S1270" s="40"/>
      <c r="T1270" s="19"/>
      <c r="U1270" s="19"/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1650</v>
      </c>
      <c r="B1271" s="37" t="s">
        <v>965</v>
      </c>
      <c r="C1271" s="38" t="s">
        <v>966</v>
      </c>
      <c r="D1271" s="24">
        <f t="shared" si="38"/>
        <v>105683.36</v>
      </c>
      <c r="E1271" s="32">
        <f t="shared" si="39"/>
        <v>337547.43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/>
      <c r="S1271" s="42"/>
      <c r="T1271" s="22"/>
      <c r="U1271" s="22"/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1650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1650</v>
      </c>
      <c r="B1273" s="37" t="s">
        <v>969</v>
      </c>
      <c r="C1273" s="38" t="s">
        <v>970</v>
      </c>
      <c r="D1273" s="24">
        <f t="shared" si="38"/>
        <v>403.51</v>
      </c>
      <c r="E1273" s="32">
        <f t="shared" si="39"/>
        <v>87380.7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/>
      <c r="S1273" s="42"/>
      <c r="T1273" s="22"/>
      <c r="U1273" s="22"/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1650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1650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1650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1650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12059830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/>
      <c r="S1277" s="40"/>
      <c r="T1277" s="19"/>
      <c r="U1277" s="19"/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1650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1650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1650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1650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1650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486788.19999999995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/>
      <c r="S1282" s="40"/>
      <c r="T1282" s="19"/>
      <c r="U1282" s="19"/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1650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1650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1650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1650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1650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1650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1650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1650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1650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3285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/>
      <c r="S1291" s="42"/>
      <c r="T1291" s="22"/>
      <c r="U1291" s="22"/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1650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1650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1650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129600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/>
      <c r="S1294" s="40"/>
      <c r="T1294" s="19"/>
      <c r="U1294" s="19"/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1650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1650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1650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8700.5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/>
      <c r="S1297" s="40"/>
      <c r="T1297" s="19"/>
      <c r="U1297" s="19"/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1650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1650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1650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1650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1650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/>
      <c r="S1302" s="42"/>
      <c r="T1302" s="22"/>
      <c r="U1302" s="22"/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1650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1650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1225800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/>
      <c r="S1304" s="40"/>
      <c r="T1304" s="19"/>
      <c r="U1304" s="19"/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1650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1650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1650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39630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/>
      <c r="S1307" s="40"/>
      <c r="T1307" s="19"/>
      <c r="U1307" s="19"/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1650</v>
      </c>
      <c r="B1308" s="37" t="s">
        <v>1037</v>
      </c>
      <c r="C1308" s="38" t="s">
        <v>1038</v>
      </c>
      <c r="D1308" s="24">
        <f t="shared" si="40"/>
        <v>200</v>
      </c>
      <c r="E1308" s="32">
        <f t="shared" si="41"/>
        <v>207500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/>
      <c r="S1308" s="40"/>
      <c r="T1308" s="19"/>
      <c r="U1308" s="19"/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1650</v>
      </c>
      <c r="B1309" s="37" t="s">
        <v>1039</v>
      </c>
      <c r="C1309" s="38" t="s">
        <v>1040</v>
      </c>
      <c r="D1309" s="24">
        <f t="shared" si="40"/>
        <v>9451000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/>
      <c r="S1309" s="40"/>
      <c r="T1309" s="19"/>
      <c r="U1309" s="19"/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1650</v>
      </c>
      <c r="B1310" s="37" t="s">
        <v>1041</v>
      </c>
      <c r="C1310" s="38" t="s">
        <v>1042</v>
      </c>
      <c r="D1310" s="24">
        <f t="shared" si="40"/>
        <v>265240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/>
      <c r="S1310" s="40"/>
      <c r="T1310" s="19"/>
      <c r="U1310" s="19"/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1650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1650</v>
      </c>
      <c r="B1312" s="37" t="s">
        <v>1045</v>
      </c>
      <c r="C1312" s="38" t="s">
        <v>1046</v>
      </c>
      <c r="D1312" s="24">
        <f t="shared" si="40"/>
        <v>513100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/>
      <c r="S1312" s="40"/>
      <c r="T1312" s="19"/>
      <c r="U1312" s="19"/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1650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1650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1650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1650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1650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1650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1650</v>
      </c>
      <c r="B1319" s="37" t="s">
        <v>1059</v>
      </c>
      <c r="C1319" s="38" t="s">
        <v>1060</v>
      </c>
      <c r="D1319" s="24">
        <f t="shared" si="40"/>
        <v>566860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/>
      <c r="S1319" s="40"/>
      <c r="T1319" s="19"/>
      <c r="U1319" s="19"/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1650</v>
      </c>
      <c r="B1320" s="37" t="s">
        <v>1061</v>
      </c>
      <c r="C1320" s="38" t="s">
        <v>1062</v>
      </c>
      <c r="D1320" s="24">
        <f t="shared" si="40"/>
        <v>808940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/>
      <c r="S1320" s="40"/>
      <c r="T1320" s="19"/>
      <c r="U1320" s="19"/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1650</v>
      </c>
      <c r="B1321" s="37" t="s">
        <v>1063</v>
      </c>
      <c r="C1321" s="38" t="s">
        <v>1064</v>
      </c>
      <c r="D1321" s="24">
        <f t="shared" si="40"/>
        <v>1231045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/>
      <c r="S1321" s="40"/>
      <c r="T1321" s="19"/>
      <c r="U1321" s="19"/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1650</v>
      </c>
      <c r="B1322" s="37" t="s">
        <v>1065</v>
      </c>
      <c r="C1322" s="38" t="s">
        <v>1066</v>
      </c>
      <c r="D1322" s="24">
        <f t="shared" si="40"/>
        <v>759679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/>
      <c r="S1322" s="40"/>
      <c r="T1322" s="19"/>
      <c r="U1322" s="19"/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1650</v>
      </c>
      <c r="B1323" s="37" t="s">
        <v>1067</v>
      </c>
      <c r="C1323" s="38" t="s">
        <v>1068</v>
      </c>
      <c r="D1323" s="24">
        <f t="shared" si="40"/>
        <v>2278237</v>
      </c>
      <c r="E1323" s="32">
        <f t="shared" si="41"/>
        <v>9390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/>
      <c r="S1323" s="40"/>
      <c r="T1323" s="19"/>
      <c r="U1323" s="19"/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1650</v>
      </c>
      <c r="B1324" s="37" t="s">
        <v>1069</v>
      </c>
      <c r="C1324" s="38" t="s">
        <v>1070</v>
      </c>
      <c r="D1324" s="24">
        <f t="shared" si="40"/>
        <v>1635878</v>
      </c>
      <c r="E1324" s="32">
        <f t="shared" si="41"/>
        <v>0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/>
      <c r="S1324" s="40"/>
      <c r="T1324" s="19"/>
      <c r="U1324" s="19"/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1650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1650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1650</v>
      </c>
      <c r="B1327" s="37" t="s">
        <v>1075</v>
      </c>
      <c r="C1327" s="38" t="s">
        <v>1076</v>
      </c>
      <c r="D1327" s="24">
        <f t="shared" si="40"/>
        <v>115980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1650</v>
      </c>
      <c r="B1328" s="37" t="s">
        <v>1077</v>
      </c>
      <c r="C1328" s="38" t="s">
        <v>1078</v>
      </c>
      <c r="D1328" s="24">
        <f t="shared" si="40"/>
        <v>432600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/>
      <c r="S1328" s="40"/>
      <c r="T1328" s="19"/>
      <c r="U1328" s="19"/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1650</v>
      </c>
      <c r="B1329" s="37" t="s">
        <v>1079</v>
      </c>
      <c r="C1329" s="38" t="s">
        <v>1080</v>
      </c>
      <c r="D1329" s="24">
        <f t="shared" si="40"/>
        <v>7450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1650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1650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1650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1650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1650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1650</v>
      </c>
      <c r="B1335" s="37" t="s">
        <v>1091</v>
      </c>
      <c r="C1335" s="38" t="s">
        <v>1092</v>
      </c>
      <c r="D1335" s="24">
        <f t="shared" si="40"/>
        <v>33600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/>
      <c r="S1335" s="40"/>
      <c r="T1335" s="19"/>
      <c r="U1335" s="19"/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1650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1650</v>
      </c>
      <c r="B1337" s="37" t="s">
        <v>1095</v>
      </c>
      <c r="C1337" s="38" t="s">
        <v>1096</v>
      </c>
      <c r="D1337" s="24">
        <f t="shared" si="40"/>
        <v>396360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/>
      <c r="S1337" s="40"/>
      <c r="T1337" s="19"/>
      <c r="U1337" s="19"/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1650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1650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1650</v>
      </c>
      <c r="B1340" s="37" t="s">
        <v>1101</v>
      </c>
      <c r="C1340" s="38" t="s">
        <v>1102</v>
      </c>
      <c r="D1340" s="24">
        <f t="shared" si="40"/>
        <v>179824.6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/>
      <c r="S1340" s="40"/>
      <c r="T1340" s="19"/>
      <c r="U1340" s="19"/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1650</v>
      </c>
      <c r="B1341" s="37" t="s">
        <v>1103</v>
      </c>
      <c r="C1341" s="38" t="s">
        <v>1104</v>
      </c>
      <c r="D1341" s="24">
        <f t="shared" si="40"/>
        <v>269737.8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/>
      <c r="S1341" s="40"/>
      <c r="T1341" s="19"/>
      <c r="U1341" s="19"/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1650</v>
      </c>
      <c r="B1342" s="37" t="s">
        <v>1105</v>
      </c>
      <c r="C1342" s="38" t="s">
        <v>1106</v>
      </c>
      <c r="D1342" s="24">
        <f t="shared" si="40"/>
        <v>37225.800000000003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/>
      <c r="S1342" s="40"/>
      <c r="T1342" s="19"/>
      <c r="U1342" s="19"/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1650</v>
      </c>
      <c r="B1343" s="37" t="s">
        <v>1107</v>
      </c>
      <c r="C1343" s="38" t="s">
        <v>1108</v>
      </c>
      <c r="D1343" s="24">
        <f t="shared" si="40"/>
        <v>18000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/>
      <c r="S1343" s="40"/>
      <c r="T1343" s="19"/>
      <c r="U1343" s="19"/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1650</v>
      </c>
      <c r="B1344" s="37" t="s">
        <v>1109</v>
      </c>
      <c r="C1344" s="38" t="s">
        <v>1110</v>
      </c>
      <c r="D1344" s="24">
        <f t="shared" si="40"/>
        <v>283270</v>
      </c>
      <c r="E1344" s="32">
        <f t="shared" si="41"/>
        <v>470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/>
      <c r="S1344" s="40"/>
      <c r="T1344" s="19"/>
      <c r="U1344" s="19"/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1650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1650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1650</v>
      </c>
      <c r="B1347" s="37" t="s">
        <v>1115</v>
      </c>
      <c r="C1347" s="38" t="s">
        <v>1116</v>
      </c>
      <c r="D1347" s="24">
        <f t="shared" si="40"/>
        <v>594000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/>
      <c r="S1347" s="40"/>
      <c r="T1347" s="19"/>
      <c r="U1347" s="19"/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1650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82881</v>
      </c>
      <c r="E1348" s="32">
        <f t="shared" ref="E1348:E1411" si="43">G1348+I1348+K1348+M1348+O1348+Q1348+S1348+U1348+W1348+Y1348+AA1348+AC1348</f>
        <v>8000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/>
      <c r="S1348" s="40"/>
      <c r="T1348" s="19"/>
      <c r="U1348" s="19"/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1650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1650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1650</v>
      </c>
      <c r="B1351" s="37" t="s">
        <v>1123</v>
      </c>
      <c r="C1351" s="38" t="s">
        <v>1124</v>
      </c>
      <c r="D1351" s="24">
        <f t="shared" si="42"/>
        <v>1170400</v>
      </c>
      <c r="E1351" s="32">
        <f t="shared" si="43"/>
        <v>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/>
      <c r="S1351" s="42"/>
      <c r="T1351" s="22"/>
      <c r="U1351" s="22"/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1650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1650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1650</v>
      </c>
      <c r="B1354" s="37" t="s">
        <v>1129</v>
      </c>
      <c r="C1354" s="38" t="s">
        <v>1130</v>
      </c>
      <c r="D1354" s="24">
        <f t="shared" si="42"/>
        <v>311000</v>
      </c>
      <c r="E1354" s="32">
        <f t="shared" si="43"/>
        <v>5400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1650</v>
      </c>
      <c r="B1355" s="37" t="s">
        <v>1131</v>
      </c>
      <c r="C1355" s="38" t="s">
        <v>1132</v>
      </c>
      <c r="D1355" s="24">
        <f t="shared" si="42"/>
        <v>2430500</v>
      </c>
      <c r="E1355" s="32">
        <f t="shared" si="43"/>
        <v>1170400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/>
      <c r="S1355" s="40"/>
      <c r="T1355" s="19"/>
      <c r="U1355" s="19"/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1650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1650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1650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1650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/>
      <c r="S1359" s="42"/>
      <c r="T1359" s="22"/>
      <c r="U1359" s="22"/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1650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1650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1650</v>
      </c>
      <c r="B1362" s="37" t="s">
        <v>1145</v>
      </c>
      <c r="C1362" s="38" t="s">
        <v>1146</v>
      </c>
      <c r="D1362" s="24">
        <f t="shared" si="42"/>
        <v>33130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/>
      <c r="S1362" s="40"/>
      <c r="T1362" s="19"/>
      <c r="U1362" s="19"/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1650</v>
      </c>
      <c r="B1363" s="37" t="s">
        <v>1147</v>
      </c>
      <c r="C1363" s="38" t="s">
        <v>1148</v>
      </c>
      <c r="D1363" s="24">
        <f t="shared" si="42"/>
        <v>6500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/>
      <c r="S1363" s="42"/>
      <c r="T1363" s="22"/>
      <c r="U1363" s="22"/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1650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1650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1650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1650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1650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1650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1650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1650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1650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1650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1650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1650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1650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1650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1650</v>
      </c>
      <c r="B1378" s="37" t="s">
        <v>1176</v>
      </c>
      <c r="C1378" s="38" t="s">
        <v>1177</v>
      </c>
      <c r="D1378" s="24">
        <f t="shared" si="42"/>
        <v>177457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/>
      <c r="S1378" s="40"/>
      <c r="T1378" s="19"/>
      <c r="U1378" s="19"/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1650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1650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1650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1650</v>
      </c>
      <c r="B1382" s="37" t="s">
        <v>1184</v>
      </c>
      <c r="C1382" s="38" t="s">
        <v>1185</v>
      </c>
      <c r="D1382" s="24">
        <f t="shared" si="42"/>
        <v>1040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/>
      <c r="S1382" s="40"/>
      <c r="T1382" s="19"/>
      <c r="U1382" s="19"/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1650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1650</v>
      </c>
      <c r="B1384" s="37" t="s">
        <v>1188</v>
      </c>
      <c r="C1384" s="38" t="s">
        <v>1189</v>
      </c>
      <c r="D1384" s="24">
        <f t="shared" si="42"/>
        <v>700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/>
      <c r="S1384" s="40"/>
      <c r="T1384" s="19"/>
      <c r="U1384" s="19"/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1650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1650</v>
      </c>
      <c r="B1386" s="37" t="s">
        <v>1192</v>
      </c>
      <c r="C1386" s="38" t="s">
        <v>1193</v>
      </c>
      <c r="D1386" s="24">
        <f t="shared" si="42"/>
        <v>5017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/>
      <c r="S1386" s="42"/>
      <c r="T1386" s="22"/>
      <c r="U1386" s="22"/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1650</v>
      </c>
      <c r="B1387" s="37" t="s">
        <v>1194</v>
      </c>
      <c r="C1387" s="38" t="s">
        <v>1195</v>
      </c>
      <c r="D1387" s="24">
        <f t="shared" si="42"/>
        <v>194546.25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/>
      <c r="S1387" s="40"/>
      <c r="T1387" s="19"/>
      <c r="U1387" s="19"/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1650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1650</v>
      </c>
      <c r="B1389" s="37" t="s">
        <v>1198</v>
      </c>
      <c r="C1389" s="38" t="s">
        <v>1199</v>
      </c>
      <c r="D1389" s="24">
        <f t="shared" si="42"/>
        <v>22327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/>
      <c r="S1389" s="40"/>
      <c r="T1389" s="19"/>
      <c r="U1389" s="19"/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1650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1650</v>
      </c>
      <c r="B1391" s="37" t="s">
        <v>1202</v>
      </c>
      <c r="C1391" s="38" t="s">
        <v>1203</v>
      </c>
      <c r="D1391" s="24">
        <f t="shared" si="42"/>
        <v>167706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/>
      <c r="S1391" s="40"/>
      <c r="T1391" s="19"/>
      <c r="U1391" s="19"/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1650</v>
      </c>
      <c r="B1392" s="37" t="s">
        <v>1204</v>
      </c>
      <c r="C1392" s="38" t="s">
        <v>1205</v>
      </c>
      <c r="D1392" s="24">
        <f t="shared" si="42"/>
        <v>242694.9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/>
      <c r="S1392" s="40"/>
      <c r="T1392" s="19"/>
      <c r="U1392" s="19"/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1650</v>
      </c>
      <c r="B1393" s="37" t="s">
        <v>1206</v>
      </c>
      <c r="C1393" s="38" t="s">
        <v>1207</v>
      </c>
      <c r="D1393" s="24">
        <f t="shared" si="42"/>
        <v>38275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/>
      <c r="S1393" s="40"/>
      <c r="T1393" s="19"/>
      <c r="U1393" s="19"/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1650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1650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1650</v>
      </c>
      <c r="B1396" s="37" t="s">
        <v>1212</v>
      </c>
      <c r="C1396" s="38" t="s">
        <v>1213</v>
      </c>
      <c r="D1396" s="24">
        <f t="shared" si="42"/>
        <v>122200</v>
      </c>
      <c r="E1396" s="32">
        <f t="shared" si="43"/>
        <v>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/>
      <c r="S1396" s="42"/>
      <c r="T1396" s="22"/>
      <c r="U1396" s="22"/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1650</v>
      </c>
      <c r="B1397" s="37" t="s">
        <v>1214</v>
      </c>
      <c r="C1397" s="38" t="s">
        <v>1215</v>
      </c>
      <c r="D1397" s="24">
        <f t="shared" si="42"/>
        <v>0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/>
      <c r="U1397" s="19"/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1650</v>
      </c>
      <c r="B1398" s="37" t="s">
        <v>1216</v>
      </c>
      <c r="C1398" s="38" t="s">
        <v>1217</v>
      </c>
      <c r="D1398" s="24">
        <f t="shared" si="42"/>
        <v>88122.6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/>
      <c r="S1398" s="40"/>
      <c r="T1398" s="19"/>
      <c r="U1398" s="19"/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1650</v>
      </c>
      <c r="B1399" s="37" t="s">
        <v>1218</v>
      </c>
      <c r="C1399" s="38" t="s">
        <v>1219</v>
      </c>
      <c r="D1399" s="24">
        <f t="shared" si="42"/>
        <v>15400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/>
      <c r="S1399" s="42"/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1650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1650</v>
      </c>
      <c r="B1401" s="37" t="s">
        <v>1222</v>
      </c>
      <c r="C1401" s="38" t="s">
        <v>1223</v>
      </c>
      <c r="D1401" s="24">
        <f t="shared" si="42"/>
        <v>218152.32000000001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/>
      <c r="S1401" s="40"/>
      <c r="T1401" s="19"/>
      <c r="U1401" s="19"/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1650</v>
      </c>
      <c r="B1402" s="37" t="s">
        <v>1224</v>
      </c>
      <c r="C1402" s="38" t="s">
        <v>1225</v>
      </c>
      <c r="D1402" s="24">
        <f t="shared" si="42"/>
        <v>300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/>
      <c r="S1402" s="42"/>
      <c r="T1402" s="22"/>
      <c r="U1402" s="22"/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1650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/>
      <c r="S1403" s="42"/>
      <c r="T1403" s="22"/>
      <c r="U1403" s="22"/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1650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1650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1650</v>
      </c>
      <c r="B1406" s="37" t="s">
        <v>1232</v>
      </c>
      <c r="C1406" s="38" t="s">
        <v>1233</v>
      </c>
      <c r="D1406" s="24">
        <f t="shared" si="42"/>
        <v>10000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1650</v>
      </c>
      <c r="B1407" s="37" t="s">
        <v>1234</v>
      </c>
      <c r="C1407" s="38" t="s">
        <v>1235</v>
      </c>
      <c r="D1407" s="24">
        <f t="shared" si="42"/>
        <v>23345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1650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1650</v>
      </c>
      <c r="B1409" s="37" t="s">
        <v>1238</v>
      </c>
      <c r="C1409" s="38" t="s">
        <v>1239</v>
      </c>
      <c r="D1409" s="24">
        <f t="shared" si="42"/>
        <v>445302.2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/>
      <c r="S1409" s="40"/>
      <c r="T1409" s="19"/>
      <c r="U1409" s="19"/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1650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1650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1650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1650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1650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1650</v>
      </c>
      <c r="B1415" s="37" t="s">
        <v>1250</v>
      </c>
      <c r="C1415" s="38" t="s">
        <v>1251</v>
      </c>
      <c r="D1415" s="24">
        <f t="shared" si="44"/>
        <v>76972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/>
      <c r="S1415" s="42"/>
      <c r="T1415" s="22"/>
      <c r="U1415" s="22"/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1650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1650</v>
      </c>
      <c r="B1417" s="37" t="s">
        <v>1254</v>
      </c>
      <c r="C1417" s="38" t="s">
        <v>1255</v>
      </c>
      <c r="D1417" s="24">
        <f t="shared" si="44"/>
        <v>580829</v>
      </c>
      <c r="E1417" s="32">
        <f t="shared" si="45"/>
        <v>675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/>
      <c r="S1417" s="40"/>
      <c r="T1417" s="19"/>
      <c r="U1417" s="19"/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1650</v>
      </c>
      <c r="B1418" s="37" t="s">
        <v>1256</v>
      </c>
      <c r="C1418" s="38" t="s">
        <v>1257</v>
      </c>
      <c r="D1418" s="24">
        <f t="shared" si="44"/>
        <v>505525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/>
      <c r="S1418" s="40"/>
      <c r="T1418" s="19"/>
      <c r="U1418" s="19"/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1650</v>
      </c>
      <c r="B1419" s="37" t="s">
        <v>1258</v>
      </c>
      <c r="C1419" s="38" t="s">
        <v>1259</v>
      </c>
      <c r="D1419" s="24">
        <f t="shared" si="44"/>
        <v>711930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/>
      <c r="S1419" s="42"/>
      <c r="T1419" s="22"/>
      <c r="U1419" s="22"/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1650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1650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/>
      <c r="S1421" s="40"/>
      <c r="T1421" s="19"/>
      <c r="U1421" s="19"/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1650</v>
      </c>
      <c r="B1422" s="37" t="s">
        <v>1264</v>
      </c>
      <c r="C1422" s="38" t="s">
        <v>1265</v>
      </c>
      <c r="D1422" s="24">
        <f t="shared" si="44"/>
        <v>847009.13000000012</v>
      </c>
      <c r="E1422" s="32">
        <f t="shared" si="45"/>
        <v>0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/>
      <c r="S1422" s="40"/>
      <c r="T1422" s="19"/>
      <c r="U1422" s="19"/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1650</v>
      </c>
      <c r="B1423" s="37" t="s">
        <v>1266</v>
      </c>
      <c r="C1423" s="38" t="s">
        <v>1267</v>
      </c>
      <c r="D1423" s="24">
        <f t="shared" si="44"/>
        <v>355585.34</v>
      </c>
      <c r="E1423" s="32">
        <f t="shared" si="45"/>
        <v>20352.91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/>
      <c r="S1423" s="40"/>
      <c r="T1423" s="19"/>
      <c r="U1423" s="19"/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1650</v>
      </c>
      <c r="B1424" s="37" t="s">
        <v>1268</v>
      </c>
      <c r="C1424" s="38" t="s">
        <v>1269</v>
      </c>
      <c r="D1424" s="24">
        <f t="shared" si="44"/>
        <v>32374.650000000005</v>
      </c>
      <c r="E1424" s="32">
        <f t="shared" si="45"/>
        <v>193.81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/>
      <c r="S1424" s="40"/>
      <c r="T1424" s="19"/>
      <c r="U1424" s="19"/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1650</v>
      </c>
      <c r="B1425" s="37" t="s">
        <v>1270</v>
      </c>
      <c r="C1425" s="38" t="s">
        <v>1271</v>
      </c>
      <c r="D1425" s="24">
        <f t="shared" si="44"/>
        <v>59064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/>
      <c r="S1425" s="40"/>
      <c r="T1425" s="19"/>
      <c r="U1425" s="19"/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1650</v>
      </c>
      <c r="B1426" s="37" t="s">
        <v>1272</v>
      </c>
      <c r="C1426" s="38" t="s">
        <v>1273</v>
      </c>
      <c r="D1426" s="24">
        <f t="shared" si="44"/>
        <v>22688</v>
      </c>
      <c r="E1426" s="32">
        <f t="shared" si="45"/>
        <v>1529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/>
      <c r="S1426" s="42"/>
      <c r="T1426" s="22"/>
      <c r="U1426" s="22"/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1650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1650</v>
      </c>
      <c r="B1428" s="37" t="s">
        <v>1276</v>
      </c>
      <c r="C1428" s="38" t="s">
        <v>1277</v>
      </c>
      <c r="D1428" s="24">
        <f t="shared" si="44"/>
        <v>32803.29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/>
      <c r="S1428" s="42"/>
      <c r="T1428" s="22"/>
      <c r="U1428" s="22"/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1650</v>
      </c>
      <c r="B1429" s="37" t="s">
        <v>1278</v>
      </c>
      <c r="C1429" s="38" t="s">
        <v>1279</v>
      </c>
      <c r="D1429" s="24">
        <f t="shared" si="44"/>
        <v>5943786.3100000005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/>
      <c r="S1429" s="40"/>
      <c r="T1429" s="19"/>
      <c r="U1429" s="19"/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1650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1650</v>
      </c>
      <c r="B1431" s="37" t="s">
        <v>1282</v>
      </c>
      <c r="C1431" s="38" t="s">
        <v>1283</v>
      </c>
      <c r="D1431" s="24">
        <f t="shared" si="44"/>
        <v>1621420.63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/>
      <c r="S1431" s="40"/>
      <c r="T1431" s="19"/>
      <c r="U1431" s="19"/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1650</v>
      </c>
      <c r="B1432" s="37" t="s">
        <v>1284</v>
      </c>
      <c r="C1432" s="38" t="s">
        <v>1285</v>
      </c>
      <c r="D1432" s="24">
        <f t="shared" si="44"/>
        <v>2037234.6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/>
      <c r="S1432" s="40"/>
      <c r="T1432" s="19"/>
      <c r="U1432" s="19"/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1650</v>
      </c>
      <c r="B1433" s="37" t="s">
        <v>1286</v>
      </c>
      <c r="C1433" s="38" t="s">
        <v>1287</v>
      </c>
      <c r="D1433" s="24">
        <f t="shared" si="44"/>
        <v>432757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/>
      <c r="S1433" s="42"/>
      <c r="T1433" s="22"/>
      <c r="U1433" s="22"/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1650</v>
      </c>
      <c r="B1434" s="37" t="s">
        <v>1288</v>
      </c>
      <c r="C1434" s="38" t="s">
        <v>1289</v>
      </c>
      <c r="D1434" s="24">
        <f t="shared" si="44"/>
        <v>129160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1650</v>
      </c>
      <c r="B1435" s="37" t="s">
        <v>1290</v>
      </c>
      <c r="C1435" s="38" t="s">
        <v>1291</v>
      </c>
      <c r="D1435" s="24">
        <f t="shared" si="44"/>
        <v>276816.51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/>
      <c r="S1435" s="40"/>
      <c r="T1435" s="19"/>
      <c r="U1435" s="19"/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1650</v>
      </c>
      <c r="B1436" s="37" t="s">
        <v>1292</v>
      </c>
      <c r="C1436" s="38" t="s">
        <v>1293</v>
      </c>
      <c r="D1436" s="24">
        <f t="shared" si="44"/>
        <v>3452.5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1650</v>
      </c>
      <c r="B1437" s="37" t="s">
        <v>1294</v>
      </c>
      <c r="C1437" s="38" t="s">
        <v>1295</v>
      </c>
      <c r="D1437" s="24">
        <f t="shared" si="44"/>
        <v>357145</v>
      </c>
      <c r="E1437" s="32">
        <f t="shared" si="45"/>
        <v>16800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/>
      <c r="S1437" s="40"/>
      <c r="T1437" s="19"/>
      <c r="U1437" s="19"/>
      <c r="V1437" s="39"/>
      <c r="W1437" s="40"/>
      <c r="X1437" s="19"/>
      <c r="Y1437" s="19"/>
      <c r="Z1437" s="39"/>
      <c r="AA1437" s="40"/>
      <c r="AB1437" s="19"/>
      <c r="AC1437" s="19"/>
      <c r="AD1437" s="43"/>
      <c r="AE1437" s="26"/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1650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1650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1650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1650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1650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1650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1650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1650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1650</v>
      </c>
      <c r="B1446" s="37" t="s">
        <v>1312</v>
      </c>
      <c r="C1446" s="38" t="s">
        <v>1313</v>
      </c>
      <c r="D1446" s="24">
        <f t="shared" si="44"/>
        <v>785571</v>
      </c>
      <c r="E1446" s="32">
        <f t="shared" si="45"/>
        <v>0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/>
      <c r="S1446" s="42"/>
      <c r="T1446" s="22"/>
      <c r="U1446" s="22"/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1650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1650</v>
      </c>
      <c r="B1448" s="37" t="s">
        <v>1316</v>
      </c>
      <c r="C1448" s="38" t="s">
        <v>1317</v>
      </c>
      <c r="D1448" s="24">
        <f t="shared" si="44"/>
        <v>4300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/>
      <c r="S1448" s="42"/>
      <c r="T1448" s="22"/>
      <c r="U1448" s="22"/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1650</v>
      </c>
      <c r="B1449" s="37" t="s">
        <v>1318</v>
      </c>
      <c r="C1449" s="38" t="s">
        <v>1319</v>
      </c>
      <c r="D1449" s="24">
        <f t="shared" si="44"/>
        <v>196506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/>
      <c r="S1449" s="40"/>
      <c r="T1449" s="19"/>
      <c r="U1449" s="19"/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1650</v>
      </c>
      <c r="B1450" s="37" t="s">
        <v>1320</v>
      </c>
      <c r="C1450" s="38" t="s">
        <v>1321</v>
      </c>
      <c r="D1450" s="24">
        <f t="shared" si="44"/>
        <v>4229898.26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/>
      <c r="S1450" s="40"/>
      <c r="T1450" s="19"/>
      <c r="U1450" s="19"/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1650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/>
      <c r="S1451" s="40"/>
      <c r="T1451" s="19"/>
      <c r="U1451" s="19"/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1650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1650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1650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1650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1650</v>
      </c>
      <c r="B1456" s="37" t="s">
        <v>1332</v>
      </c>
      <c r="C1456" s="38" t="s">
        <v>1333</v>
      </c>
      <c r="D1456" s="24">
        <f t="shared" si="44"/>
        <v>4314276</v>
      </c>
      <c r="E1456" s="32">
        <f t="shared" si="45"/>
        <v>139560.25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/>
      <c r="S1456" s="40"/>
      <c r="T1456" s="19"/>
      <c r="U1456" s="19"/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1650</v>
      </c>
      <c r="B1457" s="37" t="s">
        <v>1334</v>
      </c>
      <c r="C1457" s="38" t="s">
        <v>1335</v>
      </c>
      <c r="D1457" s="24">
        <f t="shared" si="44"/>
        <v>253749</v>
      </c>
      <c r="E1457" s="32">
        <f t="shared" si="45"/>
        <v>18819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/>
      <c r="S1457" s="40"/>
      <c r="T1457" s="19"/>
      <c r="U1457" s="19"/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1650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1650</v>
      </c>
      <c r="B1459" s="37" t="s">
        <v>1338</v>
      </c>
      <c r="C1459" s="38" t="s">
        <v>1339</v>
      </c>
      <c r="D1459" s="24">
        <f t="shared" si="44"/>
        <v>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/>
      <c r="S1459" s="42"/>
      <c r="T1459" s="22"/>
      <c r="U1459" s="22"/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1650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1650</v>
      </c>
      <c r="B1461" s="37" t="s">
        <v>1342</v>
      </c>
      <c r="C1461" s="38" t="s">
        <v>1343</v>
      </c>
      <c r="D1461" s="24">
        <f t="shared" si="44"/>
        <v>280000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/>
      <c r="S1461" s="40"/>
      <c r="T1461" s="19"/>
      <c r="U1461" s="19"/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1650</v>
      </c>
      <c r="B1462" s="37" t="s">
        <v>1344</v>
      </c>
      <c r="C1462" s="38" t="s">
        <v>1345</v>
      </c>
      <c r="D1462" s="24">
        <f t="shared" si="44"/>
        <v>180000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/>
      <c r="S1462" s="40"/>
      <c r="T1462" s="19"/>
      <c r="U1462" s="19"/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1650</v>
      </c>
      <c r="B1463" s="37" t="s">
        <v>1346</v>
      </c>
      <c r="C1463" s="38" t="s">
        <v>1347</v>
      </c>
      <c r="D1463" s="24">
        <f t="shared" si="44"/>
        <v>60000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/>
      <c r="S1463" s="40"/>
      <c r="T1463" s="19"/>
      <c r="U1463" s="19"/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1650</v>
      </c>
      <c r="B1464" s="37" t="s">
        <v>1348</v>
      </c>
      <c r="C1464" s="38" t="s">
        <v>1349</v>
      </c>
      <c r="D1464" s="24">
        <f t="shared" si="44"/>
        <v>194040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1650</v>
      </c>
      <c r="B1465" s="37" t="s">
        <v>1350</v>
      </c>
      <c r="C1465" s="38" t="s">
        <v>1351</v>
      </c>
      <c r="D1465" s="24">
        <f t="shared" si="44"/>
        <v>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/>
      <c r="U1465" s="19"/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1650</v>
      </c>
      <c r="B1466" s="37" t="s">
        <v>1352</v>
      </c>
      <c r="C1466" s="38" t="s">
        <v>1353</v>
      </c>
      <c r="D1466" s="24">
        <f t="shared" si="44"/>
        <v>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1650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1650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1650</v>
      </c>
      <c r="B1469" s="37" t="s">
        <v>1358</v>
      </c>
      <c r="C1469" s="38" t="s">
        <v>1359</v>
      </c>
      <c r="D1469" s="24">
        <f t="shared" si="44"/>
        <v>1446.69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/>
      <c r="S1469" s="40"/>
      <c r="T1469" s="19"/>
      <c r="U1469" s="19"/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1650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1650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1650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1650</v>
      </c>
      <c r="B1473" s="37" t="s">
        <v>1366</v>
      </c>
      <c r="C1473" s="38" t="s">
        <v>1367</v>
      </c>
      <c r="D1473" s="24">
        <f t="shared" si="44"/>
        <v>44236.74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1650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1650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1650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1650</v>
      </c>
      <c r="B1477" s="37" t="s">
        <v>1374</v>
      </c>
      <c r="C1477" s="38" t="s">
        <v>1375</v>
      </c>
      <c r="D1477" s="24">
        <f t="shared" si="46"/>
        <v>205000.01999999996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1650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1650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1650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1650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1650</v>
      </c>
      <c r="B1482" s="37" t="s">
        <v>1384</v>
      </c>
      <c r="C1482" s="38" t="s">
        <v>1385</v>
      </c>
      <c r="D1482" s="24">
        <f t="shared" si="46"/>
        <v>0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1650</v>
      </c>
      <c r="B1483" s="37" t="s">
        <v>1386</v>
      </c>
      <c r="C1483" s="38" t="s">
        <v>1387</v>
      </c>
      <c r="D1483" s="24">
        <f t="shared" si="46"/>
        <v>184748.68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1650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1650</v>
      </c>
      <c r="B1485" s="37" t="s">
        <v>1390</v>
      </c>
      <c r="C1485" s="38" t="s">
        <v>1391</v>
      </c>
      <c r="D1485" s="24">
        <f t="shared" si="46"/>
        <v>229319.52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1650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1650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1650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1650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1650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1650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1650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1650</v>
      </c>
      <c r="B1493" s="37" t="s">
        <v>1406</v>
      </c>
      <c r="C1493" s="38" t="s">
        <v>1407</v>
      </c>
      <c r="D1493" s="24">
        <f t="shared" si="46"/>
        <v>23091.11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/>
      <c r="S1493" s="42"/>
      <c r="T1493" s="22"/>
      <c r="U1493" s="22"/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1650</v>
      </c>
      <c r="B1494" s="37" t="s">
        <v>1408</v>
      </c>
      <c r="C1494" s="38" t="s">
        <v>1409</v>
      </c>
      <c r="D1494" s="24">
        <f t="shared" si="46"/>
        <v>249623.33000000002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/>
      <c r="S1494" s="40"/>
      <c r="T1494" s="19"/>
      <c r="U1494" s="19"/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1650</v>
      </c>
      <c r="B1495" s="37" t="s">
        <v>1410</v>
      </c>
      <c r="C1495" s="38" t="s">
        <v>1411</v>
      </c>
      <c r="D1495" s="24">
        <f t="shared" si="46"/>
        <v>5233.3200000000006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/>
      <c r="S1495" s="40"/>
      <c r="T1495" s="19"/>
      <c r="U1495" s="19"/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1650</v>
      </c>
      <c r="B1496" s="37" t="s">
        <v>1412</v>
      </c>
      <c r="C1496" s="38" t="s">
        <v>1413</v>
      </c>
      <c r="D1496" s="24">
        <f t="shared" si="46"/>
        <v>21499.93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/>
      <c r="S1496" s="40"/>
      <c r="T1496" s="19"/>
      <c r="U1496" s="19"/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1650</v>
      </c>
      <c r="B1497" s="37" t="s">
        <v>1414</v>
      </c>
      <c r="C1497" s="38" t="s">
        <v>1415</v>
      </c>
      <c r="D1497" s="24">
        <f t="shared" si="46"/>
        <v>5446.6799999999994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/>
      <c r="S1497" s="42"/>
      <c r="T1497" s="22"/>
      <c r="U1497" s="22"/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1650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1650</v>
      </c>
      <c r="B1499" s="37" t="s">
        <v>1418</v>
      </c>
      <c r="C1499" s="38" t="s">
        <v>1419</v>
      </c>
      <c r="D1499" s="24">
        <f t="shared" si="46"/>
        <v>24833.34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1650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1650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1650</v>
      </c>
      <c r="B1502" s="37" t="s">
        <v>1424</v>
      </c>
      <c r="C1502" s="38" t="s">
        <v>1425</v>
      </c>
      <c r="D1502" s="24">
        <f t="shared" si="46"/>
        <v>244621.83000000002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/>
      <c r="S1502" s="40"/>
      <c r="T1502" s="19"/>
      <c r="U1502" s="19"/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1650</v>
      </c>
      <c r="B1503" s="37" t="s">
        <v>1426</v>
      </c>
      <c r="C1503" s="38" t="s">
        <v>1427</v>
      </c>
      <c r="D1503" s="24">
        <f t="shared" si="46"/>
        <v>76500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/>
      <c r="S1503" s="40"/>
      <c r="T1503" s="19"/>
      <c r="U1503" s="19"/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1650</v>
      </c>
      <c r="B1504" s="37" t="s">
        <v>1428</v>
      </c>
      <c r="C1504" s="38" t="s">
        <v>1429</v>
      </c>
      <c r="D1504" s="24">
        <f t="shared" si="46"/>
        <v>3500.0000000000005</v>
      </c>
      <c r="E1504" s="32">
        <f t="shared" si="47"/>
        <v>0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/>
      <c r="S1504" s="40"/>
      <c r="T1504" s="19"/>
      <c r="U1504" s="19"/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1650</v>
      </c>
      <c r="B1505" s="37" t="s">
        <v>1430</v>
      </c>
      <c r="C1505" s="38" t="s">
        <v>1431</v>
      </c>
      <c r="D1505" s="24">
        <f t="shared" si="46"/>
        <v>34206.49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/>
      <c r="S1505" s="40"/>
      <c r="T1505" s="19"/>
      <c r="U1505" s="19"/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1650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/>
      <c r="S1506" s="42"/>
      <c r="T1506" s="22"/>
      <c r="U1506" s="22"/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1650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1650</v>
      </c>
      <c r="B1508" s="37" t="s">
        <v>1436</v>
      </c>
      <c r="C1508" s="38" t="s">
        <v>1437</v>
      </c>
      <c r="D1508" s="24">
        <f t="shared" si="46"/>
        <v>1648275.36</v>
      </c>
      <c r="E1508" s="32">
        <f t="shared" si="47"/>
        <v>8891.66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/>
      <c r="S1508" s="40"/>
      <c r="T1508" s="19"/>
      <c r="U1508" s="19"/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1650</v>
      </c>
      <c r="B1509" s="37" t="s">
        <v>1438</v>
      </c>
      <c r="C1509" s="38" t="s">
        <v>1439</v>
      </c>
      <c r="D1509" s="24">
        <f t="shared" si="46"/>
        <v>0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1650</v>
      </c>
      <c r="B1510" s="37" t="s">
        <v>1440</v>
      </c>
      <c r="C1510" s="38" t="s">
        <v>1441</v>
      </c>
      <c r="D1510" s="24">
        <f t="shared" si="46"/>
        <v>0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1650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1650</v>
      </c>
      <c r="B1512" s="37" t="s">
        <v>1444</v>
      </c>
      <c r="C1512" s="38" t="s">
        <v>1445</v>
      </c>
      <c r="D1512" s="24">
        <f t="shared" si="46"/>
        <v>66666.67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1650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1650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1650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1650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1650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1650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1650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1650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1650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1650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1650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1650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1650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1650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1650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1650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1650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1650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1650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1650</v>
      </c>
      <c r="B1532" s="37" t="s">
        <v>1484</v>
      </c>
      <c r="C1532" s="38" t="s">
        <v>1485</v>
      </c>
      <c r="D1532" s="24">
        <f t="shared" si="46"/>
        <v>2977557.5399999996</v>
      </c>
      <c r="E1532" s="32">
        <f t="shared" si="47"/>
        <v>2440209.6799999997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/>
      <c r="S1532" s="40"/>
      <c r="T1532" s="19"/>
      <c r="U1532" s="19"/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1650</v>
      </c>
      <c r="B1533" s="37" t="s">
        <v>1486</v>
      </c>
      <c r="C1533" s="38" t="s">
        <v>1487</v>
      </c>
      <c r="D1533" s="24">
        <f t="shared" si="46"/>
        <v>2307203.06</v>
      </c>
      <c r="E1533" s="32">
        <f t="shared" si="47"/>
        <v>1911537.1600000001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/>
      <c r="S1533" s="40"/>
      <c r="T1533" s="19"/>
      <c r="U1533" s="19"/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1650</v>
      </c>
      <c r="B1534" s="37" t="s">
        <v>1488</v>
      </c>
      <c r="C1534" s="38" t="s">
        <v>1489</v>
      </c>
      <c r="D1534" s="24">
        <f t="shared" si="46"/>
        <v>247722.09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1650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1650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1650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1650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1650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1650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1650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1650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1650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1650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1650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1650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1650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1650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1650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1650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1650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1650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1650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1650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1650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1650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1650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1650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1650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1650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1650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1650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1650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1650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1650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1650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/>
      <c r="S1566" s="42"/>
      <c r="T1566" s="22"/>
      <c r="U1566" s="22"/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1650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1650</v>
      </c>
      <c r="B1568" s="37" t="s">
        <v>1556</v>
      </c>
      <c r="C1568" s="38" t="s">
        <v>1557</v>
      </c>
      <c r="D1568" s="24">
        <f t="shared" si="48"/>
        <v>322978.44999999995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1650</v>
      </c>
      <c r="B1569" s="37" t="s">
        <v>1558</v>
      </c>
      <c r="C1569" s="38" t="s">
        <v>1559</v>
      </c>
      <c r="D1569" s="24">
        <f t="shared" si="48"/>
        <v>16800</v>
      </c>
      <c r="E1569" s="32">
        <f t="shared" si="49"/>
        <v>0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1650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1650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1650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1650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1650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1650</v>
      </c>
      <c r="B1575" s="37" t="s">
        <v>1570</v>
      </c>
      <c r="C1575" s="38" t="s">
        <v>1571</v>
      </c>
      <c r="D1575" s="24">
        <f t="shared" si="48"/>
        <v>471142.8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/>
      <c r="S1575" s="42"/>
      <c r="T1575" s="22"/>
      <c r="U1575" s="22"/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1650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1651</v>
      </c>
      <c r="B1577" s="37" t="s">
        <v>5</v>
      </c>
      <c r="C1577" s="38" t="s">
        <v>6</v>
      </c>
      <c r="D1577" s="24">
        <f t="shared" si="48"/>
        <v>1260983.3500000001</v>
      </c>
      <c r="E1577" s="32">
        <f t="shared" si="49"/>
        <v>1259463.3500000001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/>
      <c r="S1577" s="40"/>
      <c r="T1577" s="19"/>
      <c r="U1577" s="19"/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1651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1651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1651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1651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1651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1651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1651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1651</v>
      </c>
      <c r="B1585" s="37" t="s">
        <v>21</v>
      </c>
      <c r="C1585" s="38" t="s">
        <v>22</v>
      </c>
      <c r="D1585" s="24">
        <f t="shared" si="48"/>
        <v>1643826.1400000001</v>
      </c>
      <c r="E1585" s="32">
        <f t="shared" si="49"/>
        <v>1926176.2000000002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/>
      <c r="S1585" s="40"/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1651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1651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1651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1651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1651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1651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1651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1651</v>
      </c>
      <c r="B1593" s="37" t="s">
        <v>37</v>
      </c>
      <c r="C1593" s="38" t="s">
        <v>38</v>
      </c>
      <c r="D1593" s="24">
        <f t="shared" si="48"/>
        <v>130338182.71000001</v>
      </c>
      <c r="E1593" s="32">
        <f t="shared" si="49"/>
        <v>105015298.31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/>
      <c r="S1593" s="40"/>
      <c r="T1593" s="19"/>
      <c r="U1593" s="19"/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1651</v>
      </c>
      <c r="B1594" s="37" t="s">
        <v>39</v>
      </c>
      <c r="C1594" s="38" t="s">
        <v>40</v>
      </c>
      <c r="D1594" s="24">
        <f t="shared" si="48"/>
        <v>12803769.92</v>
      </c>
      <c r="E1594" s="32">
        <f t="shared" si="49"/>
        <v>7634459.1699999999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/>
      <c r="S1594" s="40"/>
      <c r="T1594" s="19"/>
      <c r="U1594" s="19"/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1651</v>
      </c>
      <c r="B1595" s="37" t="s">
        <v>41</v>
      </c>
      <c r="C1595" s="38" t="s">
        <v>42</v>
      </c>
      <c r="D1595" s="24">
        <f t="shared" si="48"/>
        <v>436405.91</v>
      </c>
      <c r="E1595" s="32">
        <f t="shared" si="49"/>
        <v>533605.91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/>
      <c r="S1595" s="42"/>
      <c r="T1595" s="22"/>
      <c r="U1595" s="22"/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1651</v>
      </c>
      <c r="B1596" s="37" t="s">
        <v>43</v>
      </c>
      <c r="C1596" s="38" t="s">
        <v>44</v>
      </c>
      <c r="D1596" s="24">
        <f t="shared" si="48"/>
        <v>2386905.14</v>
      </c>
      <c r="E1596" s="32">
        <f t="shared" si="49"/>
        <v>9722.31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/>
      <c r="S1596" s="42"/>
      <c r="T1596" s="22"/>
      <c r="U1596" s="22"/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1651</v>
      </c>
      <c r="B1597" s="37" t="s">
        <v>45</v>
      </c>
      <c r="C1597" s="38" t="s">
        <v>46</v>
      </c>
      <c r="D1597" s="24">
        <f t="shared" si="48"/>
        <v>73343.8</v>
      </c>
      <c r="E1597" s="32">
        <f t="shared" si="49"/>
        <v>673332.96000000008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/>
      <c r="S1597" s="42"/>
      <c r="T1597" s="22"/>
      <c r="U1597" s="22"/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1651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1651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1651</v>
      </c>
      <c r="B1600" s="37" t="s">
        <v>51</v>
      </c>
      <c r="C1600" s="38" t="s">
        <v>52</v>
      </c>
      <c r="D1600" s="24">
        <f t="shared" si="48"/>
        <v>1332638</v>
      </c>
      <c r="E1600" s="32">
        <f t="shared" si="49"/>
        <v>1534338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/>
      <c r="S1600" s="40"/>
      <c r="T1600" s="19"/>
      <c r="U1600" s="19"/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1651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1651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1651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1651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1651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1651</v>
      </c>
      <c r="B1606" s="37" t="s">
        <v>63</v>
      </c>
      <c r="C1606" s="38" t="s">
        <v>64</v>
      </c>
      <c r="D1606" s="24">
        <f t="shared" si="50"/>
        <v>1471286.24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1651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1651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1651</v>
      </c>
      <c r="B1609" s="37" t="s">
        <v>69</v>
      </c>
      <c r="C1609" s="38" t="s">
        <v>70</v>
      </c>
      <c r="D1609" s="24">
        <f t="shared" si="50"/>
        <v>99795.849999999991</v>
      </c>
      <c r="E1609" s="32">
        <f t="shared" si="51"/>
        <v>57586.829999999994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/>
      <c r="S1609" s="40"/>
      <c r="T1609" s="19"/>
      <c r="U1609" s="19"/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1651</v>
      </c>
      <c r="B1610" s="37" t="s">
        <v>71</v>
      </c>
      <c r="C1610" s="38" t="s">
        <v>72</v>
      </c>
      <c r="D1610" s="24">
        <f t="shared" si="50"/>
        <v>3573675</v>
      </c>
      <c r="E1610" s="32">
        <f t="shared" si="51"/>
        <v>2354305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/>
      <c r="S1610" s="42"/>
      <c r="T1610" s="22"/>
      <c r="U1610" s="22"/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1651</v>
      </c>
      <c r="B1611" s="37" t="s">
        <v>73</v>
      </c>
      <c r="C1611" s="38" t="s">
        <v>74</v>
      </c>
      <c r="D1611" s="24">
        <f t="shared" si="50"/>
        <v>1990090.4100000001</v>
      </c>
      <c r="E1611" s="32">
        <f t="shared" si="51"/>
        <v>1990090.4100000001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/>
      <c r="S1611" s="40"/>
      <c r="T1611" s="19"/>
      <c r="U1611" s="19"/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1651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1651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1651</v>
      </c>
      <c r="B1614" s="37" t="s">
        <v>79</v>
      </c>
      <c r="C1614" s="38" t="s">
        <v>80</v>
      </c>
      <c r="D1614" s="24">
        <f t="shared" si="50"/>
        <v>2546952.88</v>
      </c>
      <c r="E1614" s="32">
        <f t="shared" si="51"/>
        <v>2588694.9300000006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/>
      <c r="S1614" s="40"/>
      <c r="T1614" s="19"/>
      <c r="U1614" s="19"/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1651</v>
      </c>
      <c r="B1615" s="37" t="s">
        <v>81</v>
      </c>
      <c r="C1615" s="38" t="s">
        <v>82</v>
      </c>
      <c r="D1615" s="24">
        <f t="shared" si="50"/>
        <v>774596.5199999999</v>
      </c>
      <c r="E1615" s="32">
        <f t="shared" si="51"/>
        <v>811988.04999999993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/>
      <c r="S1615" s="40"/>
      <c r="T1615" s="19"/>
      <c r="U1615" s="19"/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1651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1651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1651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1651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1651</v>
      </c>
      <c r="B1620" s="37" t="s">
        <v>91</v>
      </c>
      <c r="C1620" s="38" t="s">
        <v>92</v>
      </c>
      <c r="D1620" s="24">
        <f t="shared" si="50"/>
        <v>3570</v>
      </c>
      <c r="E1620" s="32">
        <f t="shared" si="51"/>
        <v>72165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/>
      <c r="S1620" s="42"/>
      <c r="T1620" s="22"/>
      <c r="U1620" s="22"/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1651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1651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1651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1651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1651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1651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1651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1651</v>
      </c>
      <c r="B1628" s="37" t="s">
        <v>107</v>
      </c>
      <c r="C1628" s="38" t="s">
        <v>108</v>
      </c>
      <c r="D1628" s="24">
        <f t="shared" si="50"/>
        <v>257411.20000000001</v>
      </c>
      <c r="E1628" s="32">
        <f t="shared" si="51"/>
        <v>213472.2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/>
      <c r="S1628" s="40"/>
      <c r="T1628" s="19"/>
      <c r="U1628" s="19"/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1651</v>
      </c>
      <c r="B1629" s="37" t="s">
        <v>109</v>
      </c>
      <c r="C1629" s="38" t="s">
        <v>110</v>
      </c>
      <c r="D1629" s="24">
        <f t="shared" si="50"/>
        <v>267754.25</v>
      </c>
      <c r="E1629" s="32">
        <f t="shared" si="51"/>
        <v>228394.75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/>
      <c r="S1629" s="40"/>
      <c r="T1629" s="19"/>
      <c r="U1629" s="19"/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1651</v>
      </c>
      <c r="B1630" s="37" t="s">
        <v>111</v>
      </c>
      <c r="C1630" s="38" t="s">
        <v>112</v>
      </c>
      <c r="D1630" s="24">
        <f t="shared" si="50"/>
        <v>72250</v>
      </c>
      <c r="E1630" s="32">
        <f t="shared" si="51"/>
        <v>83500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/>
      <c r="S1630" s="40"/>
      <c r="T1630" s="19"/>
      <c r="U1630" s="19"/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1651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1651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1651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1651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1651</v>
      </c>
      <c r="B1635" s="37" t="s">
        <v>121</v>
      </c>
      <c r="C1635" s="38" t="s">
        <v>122</v>
      </c>
      <c r="D1635" s="24">
        <f t="shared" si="50"/>
        <v>28529480.399999999</v>
      </c>
      <c r="E1635" s="32">
        <f t="shared" si="51"/>
        <v>28529480.399999999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/>
      <c r="S1635" s="40"/>
      <c r="T1635" s="19"/>
      <c r="U1635" s="19"/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1651</v>
      </c>
      <c r="B1636" s="37" t="s">
        <v>123</v>
      </c>
      <c r="C1636" s="38" t="s">
        <v>124</v>
      </c>
      <c r="D1636" s="24">
        <f t="shared" si="50"/>
        <v>11695839.619999999</v>
      </c>
      <c r="E1636" s="32">
        <f t="shared" si="51"/>
        <v>10415960.270000001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/>
      <c r="S1636" s="40"/>
      <c r="T1636" s="19"/>
      <c r="U1636" s="19"/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1651</v>
      </c>
      <c r="B1637" s="37" t="s">
        <v>125</v>
      </c>
      <c r="C1637" s="38" t="s">
        <v>126</v>
      </c>
      <c r="D1637" s="24">
        <f t="shared" si="50"/>
        <v>1224073</v>
      </c>
      <c r="E1637" s="32">
        <f t="shared" si="51"/>
        <v>1224073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/>
      <c r="S1637" s="42"/>
      <c r="T1637" s="22"/>
      <c r="U1637" s="22"/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1651</v>
      </c>
      <c r="B1638" s="37" t="s">
        <v>127</v>
      </c>
      <c r="C1638" s="38" t="s">
        <v>128</v>
      </c>
      <c r="D1638" s="24">
        <f t="shared" si="50"/>
        <v>697259.2</v>
      </c>
      <c r="E1638" s="32">
        <f t="shared" si="51"/>
        <v>699386.67999999993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/>
      <c r="S1638" s="40"/>
      <c r="T1638" s="19"/>
      <c r="U1638" s="19"/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1651</v>
      </c>
      <c r="B1639" s="37" t="s">
        <v>129</v>
      </c>
      <c r="C1639" s="38" t="s">
        <v>130</v>
      </c>
      <c r="D1639" s="24">
        <f t="shared" si="50"/>
        <v>48297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1651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1651</v>
      </c>
      <c r="B1641" s="37" t="s">
        <v>133</v>
      </c>
      <c r="C1641" s="38" t="s">
        <v>134</v>
      </c>
      <c r="D1641" s="24">
        <f t="shared" si="50"/>
        <v>636366.16999999993</v>
      </c>
      <c r="E1641" s="32">
        <f t="shared" si="51"/>
        <v>633603.27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/>
      <c r="S1641" s="40"/>
      <c r="T1641" s="19"/>
      <c r="U1641" s="19"/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1651</v>
      </c>
      <c r="B1642" s="37" t="s">
        <v>135</v>
      </c>
      <c r="C1642" s="38" t="s">
        <v>136</v>
      </c>
      <c r="D1642" s="24">
        <f t="shared" si="50"/>
        <v>258348</v>
      </c>
      <c r="E1642" s="32">
        <f t="shared" si="51"/>
        <v>368477.5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/>
      <c r="S1642" s="40"/>
      <c r="T1642" s="19"/>
      <c r="U1642" s="19"/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1651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1651</v>
      </c>
      <c r="B1644" s="37" t="s">
        <v>139</v>
      </c>
      <c r="C1644" s="38" t="s">
        <v>140</v>
      </c>
      <c r="D1644" s="24">
        <f t="shared" si="50"/>
        <v>719776</v>
      </c>
      <c r="E1644" s="32">
        <f t="shared" si="51"/>
        <v>909810.64999999991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/>
      <c r="S1644" s="40"/>
      <c r="T1644" s="19"/>
      <c r="U1644" s="19"/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1651</v>
      </c>
      <c r="B1645" s="37" t="s">
        <v>141</v>
      </c>
      <c r="C1645" s="38" t="s">
        <v>142</v>
      </c>
      <c r="D1645" s="24">
        <f t="shared" si="50"/>
        <v>208854.19</v>
      </c>
      <c r="E1645" s="32">
        <f t="shared" si="51"/>
        <v>403343.55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/>
      <c r="S1645" s="40"/>
      <c r="T1645" s="19"/>
      <c r="U1645" s="19"/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1651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1651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/>
      <c r="S1647" s="42"/>
      <c r="T1647" s="22"/>
      <c r="U1647" s="22"/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1651</v>
      </c>
      <c r="B1648" s="37" t="s">
        <v>147</v>
      </c>
      <c r="C1648" s="38" t="s">
        <v>148</v>
      </c>
      <c r="D1648" s="24">
        <f t="shared" si="50"/>
        <v>147269.1</v>
      </c>
      <c r="E1648" s="32">
        <f t="shared" si="51"/>
        <v>246677.85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/>
      <c r="S1648" s="40"/>
      <c r="T1648" s="19"/>
      <c r="U1648" s="19"/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1651</v>
      </c>
      <c r="B1649" s="37" t="s">
        <v>149</v>
      </c>
      <c r="C1649" s="38" t="s">
        <v>150</v>
      </c>
      <c r="D1649" s="24">
        <f t="shared" si="50"/>
        <v>88783</v>
      </c>
      <c r="E1649" s="32">
        <f t="shared" si="51"/>
        <v>92117.5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/>
      <c r="S1649" s="42"/>
      <c r="T1649" s="22"/>
      <c r="U1649" s="22"/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1651</v>
      </c>
      <c r="B1650" s="37" t="s">
        <v>151</v>
      </c>
      <c r="C1650" s="38" t="s">
        <v>152</v>
      </c>
      <c r="D1650" s="24">
        <f t="shared" si="50"/>
        <v>19890</v>
      </c>
      <c r="E1650" s="32">
        <f t="shared" si="51"/>
        <v>44679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/>
      <c r="S1650" s="42"/>
      <c r="T1650" s="22"/>
      <c r="U1650" s="22"/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1651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1651</v>
      </c>
      <c r="B1652" s="37" t="s">
        <v>155</v>
      </c>
      <c r="C1652" s="38" t="s">
        <v>156</v>
      </c>
      <c r="D1652" s="24">
        <f t="shared" si="50"/>
        <v>1828314.92</v>
      </c>
      <c r="E1652" s="32">
        <f t="shared" si="51"/>
        <v>1804062.8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/>
      <c r="S1652" s="40"/>
      <c r="T1652" s="19"/>
      <c r="U1652" s="19"/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1651</v>
      </c>
      <c r="B1653" s="37" t="s">
        <v>157</v>
      </c>
      <c r="C1653" s="38" t="s">
        <v>158</v>
      </c>
      <c r="D1653" s="24">
        <f t="shared" si="50"/>
        <v>531020.4</v>
      </c>
      <c r="E1653" s="32">
        <f t="shared" si="51"/>
        <v>472638.14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/>
      <c r="S1653" s="40"/>
      <c r="T1653" s="19"/>
      <c r="U1653" s="19"/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1651</v>
      </c>
      <c r="B1654" s="37" t="s">
        <v>159</v>
      </c>
      <c r="C1654" s="38" t="s">
        <v>160</v>
      </c>
      <c r="D1654" s="24">
        <f t="shared" si="50"/>
        <v>6067.5</v>
      </c>
      <c r="E1654" s="32">
        <f t="shared" si="51"/>
        <v>6067.5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/>
      <c r="S1654" s="40"/>
      <c r="T1654" s="19"/>
      <c r="U1654" s="19"/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1651</v>
      </c>
      <c r="B1655" s="37" t="s">
        <v>161</v>
      </c>
      <c r="C1655" s="38" t="s">
        <v>162</v>
      </c>
      <c r="D1655" s="24">
        <f t="shared" si="50"/>
        <v>5029.5</v>
      </c>
      <c r="E1655" s="32">
        <f t="shared" si="51"/>
        <v>5029.5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/>
      <c r="U1655" s="22"/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1651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1651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1651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1651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1651</v>
      </c>
      <c r="B1660" s="37" t="s">
        <v>171</v>
      </c>
      <c r="C1660" s="38" t="s">
        <v>172</v>
      </c>
      <c r="D1660" s="24">
        <f t="shared" si="50"/>
        <v>135084</v>
      </c>
      <c r="E1660" s="32">
        <f t="shared" si="51"/>
        <v>124263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/>
      <c r="S1660" s="40"/>
      <c r="T1660" s="19"/>
      <c r="U1660" s="19"/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1651</v>
      </c>
      <c r="B1661" s="37" t="s">
        <v>173</v>
      </c>
      <c r="C1661" s="38" t="s">
        <v>174</v>
      </c>
      <c r="D1661" s="24">
        <f t="shared" si="50"/>
        <v>73925</v>
      </c>
      <c r="E1661" s="32">
        <f t="shared" si="51"/>
        <v>106627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/>
      <c r="S1661" s="40"/>
      <c r="T1661" s="19"/>
      <c r="U1661" s="19"/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1651</v>
      </c>
      <c r="B1662" s="37" t="s">
        <v>175</v>
      </c>
      <c r="C1662" s="38" t="s">
        <v>176</v>
      </c>
      <c r="D1662" s="24">
        <f t="shared" si="50"/>
        <v>735</v>
      </c>
      <c r="E1662" s="32">
        <f t="shared" si="51"/>
        <v>735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/>
      <c r="U1662" s="22"/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1651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1651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1651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1651</v>
      </c>
      <c r="B1666" s="37" t="s">
        <v>183</v>
      </c>
      <c r="C1666" s="38" t="s">
        <v>184</v>
      </c>
      <c r="D1666" s="24">
        <f t="shared" si="50"/>
        <v>330236</v>
      </c>
      <c r="E1666" s="32">
        <f t="shared" si="51"/>
        <v>305689.5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/>
      <c r="S1666" s="40"/>
      <c r="T1666" s="19"/>
      <c r="U1666" s="19"/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1651</v>
      </c>
      <c r="B1667" s="37" t="s">
        <v>185</v>
      </c>
      <c r="C1667" s="38" t="s">
        <v>186</v>
      </c>
      <c r="D1667" s="24">
        <f t="shared" si="50"/>
        <v>63188.08</v>
      </c>
      <c r="E1667" s="32">
        <f t="shared" si="51"/>
        <v>59763.58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/>
      <c r="S1667" s="40"/>
      <c r="T1667" s="19"/>
      <c r="U1667" s="19"/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1651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3512.5</v>
      </c>
      <c r="E1668" s="32">
        <f t="shared" ref="E1668:E1731" si="53">G1668+I1668+K1668+M1668+O1668+Q1668+S1668+U1668+W1668+Y1668+AA1668+AC1668</f>
        <v>190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/>
      <c r="S1668" s="42"/>
      <c r="T1668" s="22"/>
      <c r="U1668" s="22"/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1651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0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/>
      <c r="S1669" s="42"/>
      <c r="T1669" s="22"/>
      <c r="U1669" s="22"/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1651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1651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1651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1651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1651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1651</v>
      </c>
      <c r="B1675" s="37" t="s">
        <v>201</v>
      </c>
      <c r="C1675" s="38" t="s">
        <v>202</v>
      </c>
      <c r="D1675" s="24">
        <f t="shared" si="52"/>
        <v>6805584.6699999999</v>
      </c>
      <c r="E1675" s="32">
        <f t="shared" si="53"/>
        <v>6481377.8800000008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/>
      <c r="S1675" s="40"/>
      <c r="T1675" s="19"/>
      <c r="U1675" s="19"/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1651</v>
      </c>
      <c r="B1676" s="37" t="s">
        <v>203</v>
      </c>
      <c r="C1676" s="38" t="s">
        <v>204</v>
      </c>
      <c r="D1676" s="24">
        <f t="shared" si="52"/>
        <v>2100</v>
      </c>
      <c r="E1676" s="32">
        <f t="shared" si="53"/>
        <v>5081.2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1651</v>
      </c>
      <c r="B1677" s="37" t="s">
        <v>205</v>
      </c>
      <c r="C1677" s="38" t="s">
        <v>206</v>
      </c>
      <c r="D1677" s="24">
        <f t="shared" si="52"/>
        <v>1434073.3800000001</v>
      </c>
      <c r="E1677" s="32">
        <f t="shared" si="53"/>
        <v>1433450.37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/>
      <c r="S1677" s="40"/>
      <c r="T1677" s="19"/>
      <c r="U1677" s="19"/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1651</v>
      </c>
      <c r="B1678" s="37" t="s">
        <v>207</v>
      </c>
      <c r="C1678" s="38" t="s">
        <v>208</v>
      </c>
      <c r="D1678" s="24">
        <f t="shared" si="52"/>
        <v>2391110</v>
      </c>
      <c r="E1678" s="32">
        <f t="shared" si="53"/>
        <v>2207159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/>
      <c r="S1678" s="40"/>
      <c r="T1678" s="19"/>
      <c r="U1678" s="19"/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1651</v>
      </c>
      <c r="B1679" s="37" t="s">
        <v>209</v>
      </c>
      <c r="C1679" s="38" t="s">
        <v>210</v>
      </c>
      <c r="D1679" s="24">
        <f t="shared" si="52"/>
        <v>5000</v>
      </c>
      <c r="E1679" s="32">
        <f t="shared" si="53"/>
        <v>5000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1651</v>
      </c>
      <c r="B1680" s="37" t="s">
        <v>211</v>
      </c>
      <c r="C1680" s="38" t="s">
        <v>212</v>
      </c>
      <c r="D1680" s="24">
        <f t="shared" si="52"/>
        <v>452312.26</v>
      </c>
      <c r="E1680" s="32">
        <f t="shared" si="53"/>
        <v>358064.6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/>
      <c r="S1680" s="40"/>
      <c r="T1680" s="19"/>
      <c r="U1680" s="19"/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1651</v>
      </c>
      <c r="B1681" s="37" t="s">
        <v>213</v>
      </c>
      <c r="C1681" s="38" t="s">
        <v>214</v>
      </c>
      <c r="D1681" s="24">
        <f t="shared" si="52"/>
        <v>505002</v>
      </c>
      <c r="E1681" s="32">
        <f t="shared" si="53"/>
        <v>505720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/>
      <c r="S1681" s="40"/>
      <c r="T1681" s="19"/>
      <c r="U1681" s="19"/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1637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1651</v>
      </c>
      <c r="B1682" s="37" t="s">
        <v>215</v>
      </c>
      <c r="C1682" s="38" t="s">
        <v>216</v>
      </c>
      <c r="D1682" s="24">
        <f t="shared" si="52"/>
        <v>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1637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1651</v>
      </c>
      <c r="B1683" s="37" t="s">
        <v>217</v>
      </c>
      <c r="C1683" s="38" t="s">
        <v>218</v>
      </c>
      <c r="D1683" s="24">
        <f t="shared" si="52"/>
        <v>323937.2</v>
      </c>
      <c r="E1683" s="32">
        <f t="shared" si="53"/>
        <v>344242.86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/>
      <c r="S1683" s="40"/>
      <c r="T1683" s="19"/>
      <c r="U1683" s="19"/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1637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1651</v>
      </c>
      <c r="B1684" s="37" t="s">
        <v>219</v>
      </c>
      <c r="C1684" s="38" t="s">
        <v>220</v>
      </c>
      <c r="D1684" s="24">
        <f t="shared" si="52"/>
        <v>90070</v>
      </c>
      <c r="E1684" s="32">
        <f t="shared" si="53"/>
        <v>86766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/>
      <c r="S1684" s="42"/>
      <c r="T1684" s="22"/>
      <c r="U1684" s="22"/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1637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1651</v>
      </c>
      <c r="B1685" s="37" t="s">
        <v>221</v>
      </c>
      <c r="C1685" s="38" t="s">
        <v>222</v>
      </c>
      <c r="D1685" s="24">
        <f t="shared" si="52"/>
        <v>420541.1</v>
      </c>
      <c r="E1685" s="32">
        <f t="shared" si="53"/>
        <v>420801.1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/>
      <c r="S1685" s="40"/>
      <c r="T1685" s="19"/>
      <c r="U1685" s="19"/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1637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1651</v>
      </c>
      <c r="B1686" s="37" t="s">
        <v>223</v>
      </c>
      <c r="C1686" s="38" t="s">
        <v>224</v>
      </c>
      <c r="D1686" s="24">
        <f t="shared" si="52"/>
        <v>99355</v>
      </c>
      <c r="E1686" s="32">
        <f t="shared" si="53"/>
        <v>97725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/>
      <c r="S1686" s="40"/>
      <c r="T1686" s="19"/>
      <c r="U1686" s="19"/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1637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1651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1637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1651</v>
      </c>
      <c r="B1688" s="37" t="s">
        <v>227</v>
      </c>
      <c r="C1688" s="38" t="s">
        <v>228</v>
      </c>
      <c r="D1688" s="24">
        <f t="shared" si="52"/>
        <v>85283</v>
      </c>
      <c r="E1688" s="32">
        <f t="shared" si="53"/>
        <v>99665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/>
      <c r="S1688" s="40"/>
      <c r="T1688" s="19"/>
      <c r="U1688" s="19"/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1637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1651</v>
      </c>
      <c r="B1689" s="37" t="s">
        <v>229</v>
      </c>
      <c r="C1689" s="38" t="s">
        <v>230</v>
      </c>
      <c r="D1689" s="24">
        <f t="shared" si="52"/>
        <v>459643.5</v>
      </c>
      <c r="E1689" s="32">
        <f t="shared" si="53"/>
        <v>465756.5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/>
      <c r="S1689" s="40"/>
      <c r="T1689" s="19"/>
      <c r="U1689" s="19"/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1637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1651</v>
      </c>
      <c r="B1690" s="37" t="s">
        <v>231</v>
      </c>
      <c r="C1690" s="38" t="s">
        <v>232</v>
      </c>
      <c r="D1690" s="24">
        <f t="shared" si="52"/>
        <v>176449.74</v>
      </c>
      <c r="E1690" s="32">
        <f t="shared" si="53"/>
        <v>176449.74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/>
      <c r="S1690" s="40"/>
      <c r="T1690" s="19"/>
      <c r="U1690" s="19"/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1637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1651</v>
      </c>
      <c r="B1691" s="37" t="s">
        <v>233</v>
      </c>
      <c r="C1691" s="38" t="s">
        <v>234</v>
      </c>
      <c r="D1691" s="24">
        <f t="shared" si="52"/>
        <v>34645</v>
      </c>
      <c r="E1691" s="32">
        <f t="shared" si="53"/>
        <v>34645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/>
      <c r="S1691" s="42"/>
      <c r="T1691" s="22"/>
      <c r="U1691" s="22"/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1637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1651</v>
      </c>
      <c r="B1692" s="37" t="s">
        <v>235</v>
      </c>
      <c r="C1692" s="38" t="s">
        <v>236</v>
      </c>
      <c r="D1692" s="24">
        <f t="shared" si="52"/>
        <v>0</v>
      </c>
      <c r="E1692" s="32">
        <f t="shared" si="53"/>
        <v>0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/>
      <c r="U1692" s="19"/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1651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1651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1651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1651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1651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1651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1651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/>
      <c r="S1699" s="40"/>
      <c r="T1699" s="19"/>
      <c r="U1699" s="19"/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1651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1651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8100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/>
      <c r="S1701" s="40"/>
      <c r="T1701" s="19"/>
      <c r="U1701" s="19"/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1651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/>
      <c r="S1702" s="40"/>
      <c r="T1702" s="19"/>
      <c r="U1702" s="19"/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1651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1651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/>
      <c r="S1704" s="40"/>
      <c r="T1704" s="19"/>
      <c r="U1704" s="19"/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1651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/>
      <c r="S1705" s="42"/>
      <c r="T1705" s="22"/>
      <c r="U1705" s="22"/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1651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1651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31316.639999999996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/>
      <c r="S1707" s="42"/>
      <c r="T1707" s="22"/>
      <c r="U1707" s="22"/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1651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1651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1651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1651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/>
      <c r="S1711" s="42"/>
      <c r="T1711" s="22"/>
      <c r="U1711" s="22"/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1651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/>
      <c r="S1712" s="40"/>
      <c r="T1712" s="19"/>
      <c r="U1712" s="19"/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1651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1651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1651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1651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/>
      <c r="S1716" s="42"/>
      <c r="T1716" s="22"/>
      <c r="U1716" s="22"/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1651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1651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1651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1651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1651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1651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1651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/>
      <c r="S1723" s="42"/>
      <c r="T1723" s="22"/>
      <c r="U1723" s="22"/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1651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/>
      <c r="S1724" s="40"/>
      <c r="T1724" s="19"/>
      <c r="U1724" s="19"/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1651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742.74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1651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1651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1651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24000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/>
      <c r="S1728" s="42"/>
      <c r="T1728" s="22"/>
      <c r="U1728" s="22"/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1651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/>
      <c r="S1729" s="40"/>
      <c r="T1729" s="19"/>
      <c r="U1729" s="19"/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1651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/>
      <c r="S1730" s="40"/>
      <c r="T1730" s="19"/>
      <c r="U1730" s="19"/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1651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/>
      <c r="S1731" s="40"/>
      <c r="T1731" s="19"/>
      <c r="U1731" s="19"/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1651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/>
      <c r="S1732" s="42"/>
      <c r="T1732" s="22"/>
      <c r="U1732" s="22"/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1651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1651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1651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/>
      <c r="S1735" s="40"/>
      <c r="T1735" s="19"/>
      <c r="U1735" s="19"/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1651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1651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/>
      <c r="S1737" s="40"/>
      <c r="T1737" s="19"/>
      <c r="U1737" s="19"/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1651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77546.52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/>
      <c r="S1738" s="40"/>
      <c r="T1738" s="19"/>
      <c r="U1738" s="19"/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1651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387112.68000000005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/>
      <c r="S1739" s="40"/>
      <c r="T1739" s="19"/>
      <c r="U1739" s="19"/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1651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77942.22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/>
      <c r="S1740" s="40"/>
      <c r="T1740" s="19"/>
      <c r="U1740" s="19"/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1651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146698.20000000001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/>
      <c r="S1741" s="42"/>
      <c r="T1741" s="22"/>
      <c r="U1741" s="22"/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1651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1651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1651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119951.75999999998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/>
      <c r="S1744" s="40"/>
      <c r="T1744" s="19"/>
      <c r="U1744" s="19"/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1651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3324.12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1651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41059.68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/>
      <c r="S1746" s="40"/>
      <c r="T1746" s="19"/>
      <c r="U1746" s="19"/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1651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1651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1651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1651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1651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1651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/>
      <c r="S1752" s="40"/>
      <c r="T1752" s="19"/>
      <c r="U1752" s="19"/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1651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1651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/>
      <c r="S1754" s="40"/>
      <c r="T1754" s="19"/>
      <c r="U1754" s="19"/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1651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1651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1651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1651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1651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1651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1651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1651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1651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1651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1651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1651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1651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1651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1651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1651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1651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1651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1651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1651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1651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1651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1651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1651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1651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1651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1651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1651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1651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1651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1651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1651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1651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1651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1651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1651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1651</v>
      </c>
      <c r="B1791" s="37" t="s">
        <v>433</v>
      </c>
      <c r="C1791" s="38" t="s">
        <v>434</v>
      </c>
      <c r="D1791" s="24">
        <f t="shared" si="54"/>
        <v>357000</v>
      </c>
      <c r="E1791" s="32">
        <f t="shared" si="55"/>
        <v>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/>
      <c r="S1791" s="40"/>
      <c r="T1791" s="19"/>
      <c r="U1791" s="19"/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1651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/>
      <c r="S1792" s="40"/>
      <c r="T1792" s="19"/>
      <c r="U1792" s="19"/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1651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/>
      <c r="S1793" s="40"/>
      <c r="T1793" s="19"/>
      <c r="U1793" s="19"/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1651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/>
      <c r="S1794" s="40"/>
      <c r="T1794" s="19"/>
      <c r="U1794" s="19"/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1651</v>
      </c>
      <c r="B1795" s="37" t="s">
        <v>441</v>
      </c>
      <c r="C1795" s="38" t="s">
        <v>442</v>
      </c>
      <c r="D1795" s="24">
        <f t="shared" si="54"/>
        <v>24900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/>
      <c r="S1795" s="40"/>
      <c r="T1795" s="19"/>
      <c r="U1795" s="19"/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1651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/>
      <c r="S1796" s="40"/>
      <c r="T1796" s="19"/>
      <c r="U1796" s="19"/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1651</v>
      </c>
      <c r="B1797" s="37" t="s">
        <v>445</v>
      </c>
      <c r="C1797" s="38" t="s">
        <v>446</v>
      </c>
      <c r="D1797" s="24">
        <f t="shared" si="56"/>
        <v>605000</v>
      </c>
      <c r="E1797" s="32">
        <f t="shared" si="57"/>
        <v>0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/>
      <c r="S1797" s="40"/>
      <c r="T1797" s="19"/>
      <c r="U1797" s="19"/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1651</v>
      </c>
      <c r="B1798" s="37" t="s">
        <v>447</v>
      </c>
      <c r="C1798" s="38" t="s">
        <v>448</v>
      </c>
      <c r="D1798" s="24">
        <f t="shared" si="56"/>
        <v>250500</v>
      </c>
      <c r="E1798" s="32">
        <f t="shared" si="57"/>
        <v>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/>
      <c r="S1798" s="40"/>
      <c r="T1798" s="19"/>
      <c r="U1798" s="19"/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1651</v>
      </c>
      <c r="B1799" s="37" t="s">
        <v>449</v>
      </c>
      <c r="C1799" s="38" t="s">
        <v>450</v>
      </c>
      <c r="D1799" s="24">
        <f t="shared" si="56"/>
        <v>26900</v>
      </c>
      <c r="E1799" s="32">
        <f t="shared" si="57"/>
        <v>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/>
      <c r="S1799" s="40"/>
      <c r="T1799" s="19"/>
      <c r="U1799" s="19"/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1651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1651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312900.47999999998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/>
      <c r="S1801" s="40"/>
      <c r="T1801" s="19"/>
      <c r="U1801" s="19"/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1651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492199.98000000004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/>
      <c r="S1802" s="40"/>
      <c r="T1802" s="19"/>
      <c r="U1802" s="19"/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1651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11696.219999999998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/>
      <c r="S1803" s="40"/>
      <c r="T1803" s="19"/>
      <c r="U1803" s="19"/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1651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29184.660000000003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/>
      <c r="S1804" s="40"/>
      <c r="T1804" s="19"/>
      <c r="U1804" s="19"/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1651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4658.74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/>
      <c r="S1805" s="40"/>
      <c r="T1805" s="19"/>
      <c r="U1805" s="19"/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1651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/>
      <c r="S1806" s="40"/>
      <c r="T1806" s="19"/>
      <c r="U1806" s="19"/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1651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1456236.15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/>
      <c r="S1807" s="40"/>
      <c r="T1807" s="19"/>
      <c r="U1807" s="19"/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1651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215315.21000000002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/>
      <c r="S1808" s="40"/>
      <c r="T1808" s="19"/>
      <c r="U1808" s="19"/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1651</v>
      </c>
      <c r="B1809" s="37" t="s">
        <v>469</v>
      </c>
      <c r="C1809" s="38" t="s">
        <v>470</v>
      </c>
      <c r="D1809" s="24">
        <f t="shared" si="56"/>
        <v>25000</v>
      </c>
      <c r="E1809" s="32">
        <f t="shared" si="57"/>
        <v>29695.89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/>
      <c r="S1809" s="40"/>
      <c r="T1809" s="19"/>
      <c r="U1809" s="19"/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1651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6357.1200000000008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1651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1651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1651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1651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1651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1651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/>
      <c r="S1816" s="40"/>
      <c r="T1816" s="19"/>
      <c r="U1816" s="19"/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1651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1651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1777.76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/>
      <c r="S1818" s="40"/>
      <c r="T1818" s="19"/>
      <c r="U1818" s="19"/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1651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1651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1651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1651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1651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1651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1636</v>
      </c>
      <c r="AF1824" s="23" t="s">
        <v>1615</v>
      </c>
      <c r="AG1824" s="46" t="s">
        <v>1637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1651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1636</v>
      </c>
      <c r="AF1825" s="23" t="s">
        <v>1617</v>
      </c>
      <c r="AG1825" s="46" t="s">
        <v>1637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1651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1636</v>
      </c>
      <c r="AF1826" s="23" t="s">
        <v>1619</v>
      </c>
      <c r="AG1826" s="46" t="s">
        <v>1637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1651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1637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1651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1639</v>
      </c>
      <c r="AG1828" s="44" t="s">
        <v>1637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1651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1636</v>
      </c>
      <c r="AF1829" s="26" t="s">
        <v>1617</v>
      </c>
      <c r="AG1829" s="44" t="s">
        <v>1637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1651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1636</v>
      </c>
      <c r="AF1830" s="23" t="s">
        <v>1617</v>
      </c>
      <c r="AG1830" s="46" t="s">
        <v>1637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1651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1636</v>
      </c>
      <c r="AF1831" s="23" t="s">
        <v>1617</v>
      </c>
      <c r="AG1831" s="46" t="s">
        <v>1637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1651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1651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1651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1651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1636</v>
      </c>
      <c r="AF1835" s="23" t="s">
        <v>1615</v>
      </c>
      <c r="AG1835" s="46" t="s">
        <v>1637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1651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1636</v>
      </c>
      <c r="AF1836" s="23" t="s">
        <v>1617</v>
      </c>
      <c r="AG1836" s="46" t="s">
        <v>1637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1651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1636</v>
      </c>
      <c r="AF1837" s="23" t="s">
        <v>1619</v>
      </c>
      <c r="AG1837" s="46" t="s">
        <v>1637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1651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1637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1651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1639</v>
      </c>
      <c r="AG1839" s="44" t="s">
        <v>1637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1651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1636</v>
      </c>
      <c r="AF1840" s="26" t="s">
        <v>1617</v>
      </c>
      <c r="AG1840" s="44" t="s">
        <v>1637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1651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1636</v>
      </c>
      <c r="AF1841" s="23" t="s">
        <v>1617</v>
      </c>
      <c r="AG1841" s="46" t="s">
        <v>1637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1651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1636</v>
      </c>
      <c r="AF1842" s="23" t="s">
        <v>1617</v>
      </c>
      <c r="AG1842" s="46" t="s">
        <v>1637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1651</v>
      </c>
      <c r="B1843" s="37" t="s">
        <v>537</v>
      </c>
      <c r="C1843" s="38" t="s">
        <v>538</v>
      </c>
      <c r="D1843" s="24">
        <f t="shared" si="56"/>
        <v>2412999.83</v>
      </c>
      <c r="E1843" s="32">
        <f t="shared" si="57"/>
        <v>5193962.38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/>
      <c r="S1843" s="40"/>
      <c r="T1843" s="19"/>
      <c r="U1843" s="19"/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1636</v>
      </c>
      <c r="AF1843" s="23" t="s">
        <v>1615</v>
      </c>
      <c r="AG1843" s="46" t="s">
        <v>1637</v>
      </c>
    </row>
    <row r="1844" spans="1:52" ht="14.4" customHeight="1" x14ac:dyDescent="0.3">
      <c r="A1844" s="36" t="s">
        <v>1651</v>
      </c>
      <c r="B1844" s="37" t="s">
        <v>539</v>
      </c>
      <c r="C1844" s="38" t="s">
        <v>540</v>
      </c>
      <c r="D1844" s="24">
        <f t="shared" si="56"/>
        <v>1432992.89</v>
      </c>
      <c r="E1844" s="32">
        <f t="shared" si="57"/>
        <v>1434073.3800000001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/>
      <c r="S1844" s="40"/>
      <c r="T1844" s="19"/>
      <c r="U1844" s="19"/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1636</v>
      </c>
      <c r="AF1844" s="23" t="s">
        <v>1617</v>
      </c>
      <c r="AG1844" s="44" t="s">
        <v>1637</v>
      </c>
    </row>
    <row r="1845" spans="1:52" ht="14.4" customHeight="1" x14ac:dyDescent="0.3">
      <c r="A1845" s="36" t="s">
        <v>1651</v>
      </c>
      <c r="B1845" s="37" t="s">
        <v>541</v>
      </c>
      <c r="C1845" s="38" t="s">
        <v>542</v>
      </c>
      <c r="D1845" s="24">
        <f t="shared" si="56"/>
        <v>1332960</v>
      </c>
      <c r="E1845" s="32">
        <f t="shared" si="57"/>
        <v>2391110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/>
      <c r="S1845" s="40"/>
      <c r="T1845" s="19"/>
      <c r="U1845" s="19"/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1636</v>
      </c>
      <c r="AF1845" s="23" t="s">
        <v>1619</v>
      </c>
      <c r="AG1845" s="44" t="s">
        <v>1637</v>
      </c>
    </row>
    <row r="1846" spans="1:52" ht="14.4" customHeight="1" x14ac:dyDescent="0.3">
      <c r="A1846" s="36" t="s">
        <v>1651</v>
      </c>
      <c r="B1846" s="37" t="s">
        <v>543</v>
      </c>
      <c r="C1846" s="38" t="s">
        <v>544</v>
      </c>
      <c r="D1846" s="24">
        <f t="shared" si="56"/>
        <v>1917622.4</v>
      </c>
      <c r="E1846" s="32">
        <f t="shared" si="57"/>
        <v>2193556.54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/>
      <c r="S1846" s="40"/>
      <c r="T1846" s="19"/>
      <c r="U1846" s="19"/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1637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1651</v>
      </c>
      <c r="B1847" s="37" t="s">
        <v>545</v>
      </c>
      <c r="C1847" s="38" t="s">
        <v>546</v>
      </c>
      <c r="D1847" s="24">
        <f t="shared" si="56"/>
        <v>2743703.42</v>
      </c>
      <c r="E1847" s="32">
        <f t="shared" si="57"/>
        <v>2703805.23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/>
      <c r="S1847" s="40"/>
      <c r="T1847" s="19"/>
      <c r="U1847" s="19"/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1639</v>
      </c>
      <c r="AG1847" s="44" t="s">
        <v>1637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1651</v>
      </c>
      <c r="B1848" s="37" t="s">
        <v>547</v>
      </c>
      <c r="C1848" s="38" t="s">
        <v>548</v>
      </c>
      <c r="D1848" s="24">
        <f t="shared" si="56"/>
        <v>1493800</v>
      </c>
      <c r="E1848" s="32">
        <f t="shared" si="57"/>
        <v>1609050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/>
      <c r="S1848" s="40"/>
      <c r="T1848" s="19"/>
      <c r="U1848" s="19"/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1637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1651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1637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1651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1651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1651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2100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1636</v>
      </c>
      <c r="AF1852" s="26" t="s">
        <v>1617</v>
      </c>
      <c r="AG1852" s="44" t="s">
        <v>1637</v>
      </c>
    </row>
    <row r="1853" spans="1:52" ht="14.4" customHeight="1" x14ac:dyDescent="0.3">
      <c r="A1853" s="36" t="s">
        <v>1651</v>
      </c>
      <c r="B1853" s="37" t="s">
        <v>557</v>
      </c>
      <c r="C1853" s="38" t="s">
        <v>558</v>
      </c>
      <c r="D1853" s="24">
        <f t="shared" si="56"/>
        <v>124371.4</v>
      </c>
      <c r="E1853" s="32">
        <f t="shared" si="57"/>
        <v>452312.26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/>
      <c r="S1853" s="40"/>
      <c r="T1853" s="19"/>
      <c r="U1853" s="19"/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1636</v>
      </c>
      <c r="AF1853" s="23" t="s">
        <v>1617</v>
      </c>
      <c r="AG1853" s="44" t="s">
        <v>1637</v>
      </c>
    </row>
    <row r="1854" spans="1:52" ht="14.4" customHeight="1" x14ac:dyDescent="0.3">
      <c r="A1854" s="36" t="s">
        <v>1651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12429.91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1636</v>
      </c>
      <c r="AF1854" s="23" t="s">
        <v>1617</v>
      </c>
      <c r="AG1854" s="44" t="s">
        <v>1637</v>
      </c>
    </row>
    <row r="1855" spans="1:52" ht="14.4" customHeight="1" x14ac:dyDescent="0.3">
      <c r="A1855" s="36" t="s">
        <v>1651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1651</v>
      </c>
      <c r="B1856" s="37" t="s">
        <v>563</v>
      </c>
      <c r="C1856" s="38" t="s">
        <v>564</v>
      </c>
      <c r="D1856" s="24">
        <f t="shared" si="56"/>
        <v>669702</v>
      </c>
      <c r="E1856" s="32">
        <f t="shared" si="57"/>
        <v>969329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/>
      <c r="S1856" s="40"/>
      <c r="T1856" s="19"/>
      <c r="U1856" s="19"/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1651</v>
      </c>
      <c r="B1857" s="37" t="s">
        <v>565</v>
      </c>
      <c r="C1857" s="38" t="s">
        <v>566</v>
      </c>
      <c r="D1857" s="24">
        <f t="shared" si="56"/>
        <v>433375</v>
      </c>
      <c r="E1857" s="32">
        <f t="shared" si="57"/>
        <v>27342.989999999998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/>
      <c r="S1857" s="42"/>
      <c r="T1857" s="22"/>
      <c r="U1857" s="22"/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1651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1651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1651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7826.17</v>
      </c>
      <c r="E1860" s="32">
        <f t="shared" ref="E1860:E1923" si="59">G1860+I1860+K1860+M1860+O1860+Q1860+S1860+U1860+W1860+Y1860+AA1860+AC1860</f>
        <v>0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/>
      <c r="S1860" s="42"/>
      <c r="T1860" s="22"/>
      <c r="U1860" s="22"/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1651</v>
      </c>
      <c r="B1861" s="37" t="s">
        <v>573</v>
      </c>
      <c r="C1861" s="38" t="s">
        <v>574</v>
      </c>
      <c r="D1861" s="24">
        <f t="shared" si="58"/>
        <v>3758546</v>
      </c>
      <c r="E1861" s="32">
        <f t="shared" si="59"/>
        <v>2816736.25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/>
      <c r="S1861" s="40"/>
      <c r="T1861" s="19"/>
      <c r="U1861" s="19"/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1637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1651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74816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/>
      <c r="S1862" s="42"/>
      <c r="T1862" s="22"/>
      <c r="U1862" s="22"/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1637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1651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1637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1651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1651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1245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1637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1651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1637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1651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1637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1651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1651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1651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1651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1651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1651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1651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1651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1651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1637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1651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1637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1651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1637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1651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1637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1651</v>
      </c>
      <c r="B1880" s="37" t="s">
        <v>611</v>
      </c>
      <c r="C1880" s="38" t="s">
        <v>612</v>
      </c>
      <c r="D1880" s="24">
        <f t="shared" si="58"/>
        <v>490000</v>
      </c>
      <c r="E1880" s="32">
        <f t="shared" si="59"/>
        <v>500000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/>
      <c r="S1880" s="40"/>
      <c r="T1880" s="19"/>
      <c r="U1880" s="19"/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1637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1651</v>
      </c>
      <c r="B1881" s="37" t="s">
        <v>613</v>
      </c>
      <c r="C1881" s="38" t="s">
        <v>614</v>
      </c>
      <c r="D1881" s="24">
        <f t="shared" si="58"/>
        <v>6303338.0699999994</v>
      </c>
      <c r="E1881" s="32">
        <f t="shared" si="59"/>
        <v>6263822.4199999999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/>
      <c r="S1881" s="40"/>
      <c r="T1881" s="19"/>
      <c r="U1881" s="19"/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1637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1651</v>
      </c>
      <c r="B1882" s="37" t="s">
        <v>615</v>
      </c>
      <c r="C1882" s="38" t="s">
        <v>616</v>
      </c>
      <c r="D1882" s="24">
        <f t="shared" si="58"/>
        <v>1042674.5</v>
      </c>
      <c r="E1882" s="32">
        <f t="shared" si="59"/>
        <v>1116322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/>
      <c r="S1882" s="40"/>
      <c r="T1882" s="19"/>
      <c r="U1882" s="19"/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1637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1651</v>
      </c>
      <c r="B1883" s="37" t="s">
        <v>617</v>
      </c>
      <c r="C1883" s="38" t="s">
        <v>618</v>
      </c>
      <c r="D1883" s="24">
        <f t="shared" si="58"/>
        <v>159000</v>
      </c>
      <c r="E1883" s="32">
        <f t="shared" si="59"/>
        <v>180500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1637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1651</v>
      </c>
      <c r="B1884" s="37" t="s">
        <v>619</v>
      </c>
      <c r="C1884" s="38" t="s">
        <v>620</v>
      </c>
      <c r="D1884" s="24">
        <f t="shared" si="58"/>
        <v>323100</v>
      </c>
      <c r="E1884" s="32">
        <f t="shared" si="59"/>
        <v>263600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1637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1651</v>
      </c>
      <c r="B1885" s="37" t="s">
        <v>621</v>
      </c>
      <c r="C1885" s="38" t="s">
        <v>622</v>
      </c>
      <c r="D1885" s="24">
        <f t="shared" si="58"/>
        <v>2126200</v>
      </c>
      <c r="E1885" s="32">
        <f t="shared" si="59"/>
        <v>2337900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/>
      <c r="S1885" s="40"/>
      <c r="T1885" s="19"/>
      <c r="U1885" s="19"/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1637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1651</v>
      </c>
      <c r="B1886" s="37" t="s">
        <v>623</v>
      </c>
      <c r="C1886" s="38" t="s">
        <v>624</v>
      </c>
      <c r="D1886" s="24">
        <f t="shared" si="58"/>
        <v>18450</v>
      </c>
      <c r="E1886" s="32">
        <f t="shared" si="59"/>
        <v>14550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1637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1651</v>
      </c>
      <c r="B1887" s="37" t="s">
        <v>625</v>
      </c>
      <c r="C1887" s="38" t="s">
        <v>588</v>
      </c>
      <c r="D1887" s="24">
        <f t="shared" si="58"/>
        <v>1316375.49</v>
      </c>
      <c r="E1887" s="32">
        <f t="shared" si="59"/>
        <v>1322620.02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/>
      <c r="S1887" s="40"/>
      <c r="T1887" s="19"/>
      <c r="U1887" s="19"/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1651</v>
      </c>
      <c r="B1888" s="37" t="s">
        <v>626</v>
      </c>
      <c r="C1888" s="38" t="s">
        <v>627</v>
      </c>
      <c r="D1888" s="24">
        <f t="shared" si="58"/>
        <v>179080</v>
      </c>
      <c r="E1888" s="32">
        <f t="shared" si="59"/>
        <v>242880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1651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1651</v>
      </c>
      <c r="B1890" s="37" t="s">
        <v>630</v>
      </c>
      <c r="C1890" s="38" t="s">
        <v>631</v>
      </c>
      <c r="D1890" s="24">
        <f t="shared" si="58"/>
        <v>6948</v>
      </c>
      <c r="E1890" s="32">
        <f t="shared" si="59"/>
        <v>29248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/>
      <c r="S1890" s="42"/>
      <c r="T1890" s="22"/>
      <c r="U1890" s="22"/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1651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1651</v>
      </c>
      <c r="B1892" s="37" t="s">
        <v>634</v>
      </c>
      <c r="C1892" s="38" t="s">
        <v>635</v>
      </c>
      <c r="D1892" s="24">
        <f t="shared" si="58"/>
        <v>226800</v>
      </c>
      <c r="E1892" s="32">
        <f t="shared" si="59"/>
        <v>30000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/>
      <c r="S1892" s="42"/>
      <c r="T1892" s="22"/>
      <c r="U1892" s="22"/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1651</v>
      </c>
      <c r="B1893" s="37" t="s">
        <v>636</v>
      </c>
      <c r="C1893" s="38" t="s">
        <v>637</v>
      </c>
      <c r="D1893" s="24">
        <f t="shared" si="58"/>
        <v>38000</v>
      </c>
      <c r="E1893" s="32">
        <f t="shared" si="59"/>
        <v>137600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/>
      <c r="S1893" s="42"/>
      <c r="T1893" s="22"/>
      <c r="U1893" s="22"/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1651</v>
      </c>
      <c r="B1894" s="37" t="s">
        <v>638</v>
      </c>
      <c r="C1894" s="38" t="s">
        <v>639</v>
      </c>
      <c r="D1894" s="24">
        <f t="shared" si="58"/>
        <v>735</v>
      </c>
      <c r="E1894" s="32">
        <f t="shared" si="59"/>
        <v>5258.95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/>
      <c r="S1894" s="42"/>
      <c r="T1894" s="22"/>
      <c r="U1894" s="22"/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1651</v>
      </c>
      <c r="B1895" s="37" t="s">
        <v>640</v>
      </c>
      <c r="C1895" s="38" t="s">
        <v>641</v>
      </c>
      <c r="D1895" s="24">
        <f t="shared" si="58"/>
        <v>20000</v>
      </c>
      <c r="E1895" s="32">
        <f t="shared" si="59"/>
        <v>20746.079999999998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/>
      <c r="S1895" s="42"/>
      <c r="T1895" s="22"/>
      <c r="U1895" s="22"/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1651</v>
      </c>
      <c r="B1896" s="37" t="s">
        <v>642</v>
      </c>
      <c r="C1896" s="38" t="s">
        <v>643</v>
      </c>
      <c r="D1896" s="24">
        <f t="shared" si="58"/>
        <v>79340.819999999992</v>
      </c>
      <c r="E1896" s="32">
        <f t="shared" si="59"/>
        <v>24788.700000000004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/>
      <c r="S1896" s="40"/>
      <c r="T1896" s="19"/>
      <c r="U1896" s="19"/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1651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1651</v>
      </c>
      <c r="B1898" s="37" t="s">
        <v>646</v>
      </c>
      <c r="C1898" s="38" t="s">
        <v>647</v>
      </c>
      <c r="D1898" s="24">
        <f t="shared" si="58"/>
        <v>100203.27</v>
      </c>
      <c r="E1898" s="32">
        <f t="shared" si="59"/>
        <v>107478.6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/>
      <c r="S1898" s="40"/>
      <c r="T1898" s="19"/>
      <c r="U1898" s="19"/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1651</v>
      </c>
      <c r="B1899" s="37" t="s">
        <v>648</v>
      </c>
      <c r="C1899" s="38" t="s">
        <v>649</v>
      </c>
      <c r="D1899" s="24">
        <f t="shared" si="58"/>
        <v>8843.2000000000007</v>
      </c>
      <c r="E1899" s="32">
        <f t="shared" si="59"/>
        <v>8843.2000000000007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/>
      <c r="S1899" s="40"/>
      <c r="T1899" s="19"/>
      <c r="U1899" s="19"/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1651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1651</v>
      </c>
      <c r="B1901" s="37" t="s">
        <v>652</v>
      </c>
      <c r="C1901" s="38" t="s">
        <v>651</v>
      </c>
      <c r="D1901" s="24">
        <f t="shared" si="58"/>
        <v>331459</v>
      </c>
      <c r="E1901" s="32">
        <f t="shared" si="59"/>
        <v>331047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/>
      <c r="S1901" s="40"/>
      <c r="T1901" s="19"/>
      <c r="U1901" s="19"/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1651</v>
      </c>
      <c r="B1902" s="37" t="s">
        <v>653</v>
      </c>
      <c r="C1902" s="38" t="s">
        <v>654</v>
      </c>
      <c r="D1902" s="24">
        <f t="shared" si="58"/>
        <v>4611249.24</v>
      </c>
      <c r="E1902" s="32">
        <f t="shared" si="59"/>
        <v>5606156.7599999998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/>
      <c r="S1902" s="40"/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1651</v>
      </c>
      <c r="B1903" s="37" t="s">
        <v>655</v>
      </c>
      <c r="C1903" s="38" t="s">
        <v>656</v>
      </c>
      <c r="D1903" s="24">
        <f t="shared" si="58"/>
        <v>0</v>
      </c>
      <c r="E1903" s="32">
        <f t="shared" si="59"/>
        <v>2379000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/>
      <c r="S1903" s="42"/>
      <c r="T1903" s="22"/>
      <c r="U1903" s="22"/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1651</v>
      </c>
      <c r="B1904" s="37" t="s">
        <v>657</v>
      </c>
      <c r="C1904" s="38" t="s">
        <v>658</v>
      </c>
      <c r="D1904" s="24">
        <f t="shared" si="58"/>
        <v>697426.92999999993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/>
      <c r="S1904" s="40"/>
      <c r="T1904" s="19"/>
      <c r="U1904" s="19"/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1651</v>
      </c>
      <c r="B1905" s="37" t="s">
        <v>659</v>
      </c>
      <c r="C1905" s="38" t="s">
        <v>660</v>
      </c>
      <c r="D1905" s="24">
        <f t="shared" si="58"/>
        <v>2316000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/>
      <c r="S1905" s="40"/>
      <c r="T1905" s="19"/>
      <c r="U1905" s="19"/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1651</v>
      </c>
      <c r="B1906" s="37" t="s">
        <v>661</v>
      </c>
      <c r="C1906" s="38" t="s">
        <v>662</v>
      </c>
      <c r="D1906" s="24">
        <f t="shared" si="58"/>
        <v>0</v>
      </c>
      <c r="E1906" s="32">
        <f t="shared" si="59"/>
        <v>70850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/>
      <c r="S1906" s="42"/>
      <c r="T1906" s="22"/>
      <c r="U1906" s="22"/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1651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1651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1651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4160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/>
      <c r="S1909" s="42"/>
      <c r="T1909" s="22"/>
      <c r="U1909" s="22"/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1651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11200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/>
      <c r="S1910" s="42"/>
      <c r="T1910" s="22"/>
      <c r="U1910" s="22"/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1651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6592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/>
      <c r="S1911" s="42"/>
      <c r="T1911" s="22"/>
      <c r="U1911" s="22"/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1651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1651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1651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1651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75515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1651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1651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72100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1651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1651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1651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1651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1651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1651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1651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1651</v>
      </c>
      <c r="B1925" s="37" t="s">
        <v>699</v>
      </c>
      <c r="C1925" s="38" t="s">
        <v>700</v>
      </c>
      <c r="D1925" s="24">
        <f t="shared" si="60"/>
        <v>1277384.8</v>
      </c>
      <c r="E1925" s="32">
        <f t="shared" si="61"/>
        <v>72363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/>
      <c r="S1925" s="42"/>
      <c r="T1925" s="22"/>
      <c r="U1925" s="22"/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1651</v>
      </c>
      <c r="B1926" s="37" t="s">
        <v>701</v>
      </c>
      <c r="C1926" s="38" t="s">
        <v>702</v>
      </c>
      <c r="D1926" s="24">
        <f t="shared" si="60"/>
        <v>63553.789999999994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/>
      <c r="S1926" s="42"/>
      <c r="T1926" s="22"/>
      <c r="U1926" s="22"/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1651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1651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1651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1651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/>
      <c r="S1930" s="40"/>
      <c r="T1930" s="19"/>
      <c r="U1930" s="19"/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1651</v>
      </c>
      <c r="B1931" s="37" t="s">
        <v>711</v>
      </c>
      <c r="C1931" s="38" t="s">
        <v>712</v>
      </c>
      <c r="D1931" s="24">
        <f t="shared" si="60"/>
        <v>1284816.54</v>
      </c>
      <c r="E1931" s="32">
        <f t="shared" si="61"/>
        <v>4535331.04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/>
      <c r="S1931" s="40"/>
      <c r="T1931" s="19"/>
      <c r="U1931" s="19"/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1651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1651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/>
      <c r="S1933" s="40"/>
      <c r="T1933" s="19"/>
      <c r="U1933" s="19"/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1651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1651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1651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1651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1651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1651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1651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1651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1651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1651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1651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1651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1651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1651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1651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1651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1651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1651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1651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3570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/>
      <c r="S1952" s="42"/>
      <c r="T1952" s="22"/>
      <c r="U1952" s="22"/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1651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72250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/>
      <c r="S1953" s="40"/>
      <c r="T1953" s="19"/>
      <c r="U1953" s="19"/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1651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171194.31999999998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/>
      <c r="S1954" s="42"/>
      <c r="T1954" s="22"/>
      <c r="U1954" s="22"/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1651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1651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1651</v>
      </c>
      <c r="B1957" s="37" t="s">
        <v>763</v>
      </c>
      <c r="C1957" s="38" t="s">
        <v>764</v>
      </c>
      <c r="D1957" s="24">
        <f t="shared" si="60"/>
        <v>32085</v>
      </c>
      <c r="E1957" s="32">
        <f t="shared" si="61"/>
        <v>814663.5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/>
      <c r="S1957" s="40"/>
      <c r="T1957" s="19"/>
      <c r="U1957" s="19"/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1651</v>
      </c>
      <c r="B1958" s="37" t="s">
        <v>765</v>
      </c>
      <c r="C1958" s="38" t="s">
        <v>766</v>
      </c>
      <c r="D1958" s="24">
        <f t="shared" si="60"/>
        <v>45021.75</v>
      </c>
      <c r="E1958" s="32">
        <f t="shared" si="61"/>
        <v>529768.75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/>
      <c r="S1958" s="40"/>
      <c r="T1958" s="19"/>
      <c r="U1958" s="19"/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1651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1651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1651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1651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1651</v>
      </c>
      <c r="B1963" s="37" t="s">
        <v>775</v>
      </c>
      <c r="C1963" s="38" t="s">
        <v>776</v>
      </c>
      <c r="D1963" s="24">
        <f t="shared" si="60"/>
        <v>9465.5</v>
      </c>
      <c r="E1963" s="32">
        <f t="shared" si="61"/>
        <v>1790096.3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/>
      <c r="S1963" s="40"/>
      <c r="T1963" s="19"/>
      <c r="U1963" s="19"/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1651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531020.4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/>
      <c r="S1964" s="40"/>
      <c r="T1964" s="19"/>
      <c r="U1964" s="19"/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1651</v>
      </c>
      <c r="B1965" s="37" t="s">
        <v>779</v>
      </c>
      <c r="C1965" s="38" t="s">
        <v>780</v>
      </c>
      <c r="D1965" s="24">
        <f t="shared" si="60"/>
        <v>112884.25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/>
      <c r="S1965" s="40"/>
      <c r="T1965" s="19"/>
      <c r="U1965" s="19"/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1651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88354.459999999992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/>
      <c r="S1966" s="40"/>
      <c r="T1966" s="19"/>
      <c r="U1966" s="19"/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1651</v>
      </c>
      <c r="B1967" s="37" t="s">
        <v>783</v>
      </c>
      <c r="C1967" s="38" t="s">
        <v>784</v>
      </c>
      <c r="D1967" s="24">
        <f t="shared" si="60"/>
        <v>270</v>
      </c>
      <c r="E1967" s="32">
        <f t="shared" si="61"/>
        <v>135034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/>
      <c r="S1967" s="40"/>
      <c r="T1967" s="19"/>
      <c r="U1967" s="19"/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1651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73655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/>
      <c r="S1968" s="40"/>
      <c r="T1968" s="19"/>
      <c r="U1968" s="19"/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1651</v>
      </c>
      <c r="B1969" s="37" t="s">
        <v>787</v>
      </c>
      <c r="C1969" s="38" t="s">
        <v>788</v>
      </c>
      <c r="D1969" s="24">
        <f t="shared" si="60"/>
        <v>3581</v>
      </c>
      <c r="E1969" s="32">
        <f t="shared" si="61"/>
        <v>330236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/>
      <c r="S1969" s="40"/>
      <c r="T1969" s="19"/>
      <c r="U1969" s="19"/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1651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62816.05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/>
      <c r="S1970" s="40"/>
      <c r="T1970" s="19"/>
      <c r="U1970" s="19"/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1651</v>
      </c>
      <c r="B1971" s="37" t="s">
        <v>791</v>
      </c>
      <c r="C1971" s="38" t="s">
        <v>792</v>
      </c>
      <c r="D1971" s="24">
        <f t="shared" si="60"/>
        <v>7520.1900000000005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/>
      <c r="S1971" s="40"/>
      <c r="T1971" s="19"/>
      <c r="U1971" s="19"/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1651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11441.39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/>
      <c r="S1972" s="40"/>
      <c r="T1972" s="19"/>
      <c r="U1972" s="19"/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1651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3512.5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/>
      <c r="S1973" s="42"/>
      <c r="T1973" s="22"/>
      <c r="U1973" s="22"/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1651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/>
      <c r="S1974" s="42"/>
      <c r="T1974" s="22"/>
      <c r="U1974" s="22"/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1651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1651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1651</v>
      </c>
      <c r="B1977" s="37" t="s">
        <v>803</v>
      </c>
      <c r="C1977" s="38" t="s">
        <v>804</v>
      </c>
      <c r="D1977" s="24">
        <f t="shared" si="60"/>
        <v>4099044.1500000004</v>
      </c>
      <c r="E1977" s="32">
        <f t="shared" si="61"/>
        <v>24631743.199999999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/>
      <c r="S1977" s="40"/>
      <c r="T1977" s="19"/>
      <c r="U1977" s="19"/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1651</v>
      </c>
      <c r="B1978" s="37" t="s">
        <v>805</v>
      </c>
      <c r="C1978" s="38" t="s">
        <v>806</v>
      </c>
      <c r="D1978" s="24">
        <f t="shared" si="60"/>
        <v>115627.99999999999</v>
      </c>
      <c r="E1978" s="32">
        <f t="shared" si="61"/>
        <v>11694548.499999998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/>
      <c r="S1978" s="40"/>
      <c r="T1978" s="19"/>
      <c r="U1978" s="19"/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1651</v>
      </c>
      <c r="B1979" s="37" t="s">
        <v>807</v>
      </c>
      <c r="C1979" s="38" t="s">
        <v>808</v>
      </c>
      <c r="D1979" s="24">
        <f t="shared" si="60"/>
        <v>2083</v>
      </c>
      <c r="E1979" s="32">
        <f t="shared" si="61"/>
        <v>697259.2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/>
      <c r="S1979" s="40"/>
      <c r="T1979" s="19"/>
      <c r="U1979" s="19"/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1651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48297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1651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1651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2459421.4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/>
      <c r="S1982" s="42"/>
      <c r="T1982" s="22"/>
      <c r="U1982" s="22"/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1651</v>
      </c>
      <c r="B1983" s="37" t="s">
        <v>815</v>
      </c>
      <c r="C1983" s="38" t="s">
        <v>816</v>
      </c>
      <c r="D1983" s="24">
        <f t="shared" si="60"/>
        <v>35824490.579999998</v>
      </c>
      <c r="E1983" s="32">
        <f t="shared" si="61"/>
        <v>62366328.560000002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/>
      <c r="S1983" s="40"/>
      <c r="T1983" s="19"/>
      <c r="U1983" s="19"/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1651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1651</v>
      </c>
      <c r="B1985" s="37" t="s">
        <v>819</v>
      </c>
      <c r="C1985" s="38" t="s">
        <v>820</v>
      </c>
      <c r="D1985" s="24">
        <f t="shared" si="60"/>
        <v>3567726.76</v>
      </c>
      <c r="E1985" s="32">
        <f t="shared" si="61"/>
        <v>11109716.18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/>
      <c r="S1985" s="40"/>
      <c r="T1985" s="19"/>
      <c r="U1985" s="19"/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1651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660060.65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/>
      <c r="S1986" s="40"/>
      <c r="T1986" s="19"/>
      <c r="U1986" s="19"/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1651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3339751.0399999996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/>
      <c r="S1987" s="40"/>
      <c r="T1987" s="19"/>
      <c r="U1987" s="19"/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1651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255.15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/>
      <c r="S1988" s="40"/>
      <c r="T1988" s="19"/>
      <c r="U1988" s="19"/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1651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1651</v>
      </c>
      <c r="B1990" s="37" t="s">
        <v>829</v>
      </c>
      <c r="C1990" s="38" t="s">
        <v>830</v>
      </c>
      <c r="D1990" s="24">
        <f t="shared" si="62"/>
        <v>3522765.24</v>
      </c>
      <c r="E1990" s="32">
        <f t="shared" si="63"/>
        <v>0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/>
      <c r="S1990" s="40"/>
      <c r="T1990" s="19"/>
      <c r="U1990" s="19"/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1651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1990090.4100000001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/>
      <c r="S1991" s="40"/>
      <c r="T1991" s="19"/>
      <c r="U1991" s="19"/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1651</v>
      </c>
      <c r="B1992" s="37" t="s">
        <v>833</v>
      </c>
      <c r="C1992" s="38" t="s">
        <v>834</v>
      </c>
      <c r="D1992" s="24">
        <f t="shared" si="62"/>
        <v>193667.68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/>
      <c r="S1992" s="40"/>
      <c r="T1992" s="19"/>
      <c r="U1992" s="19"/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1651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1518861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/>
      <c r="S1993" s="40"/>
      <c r="T1993" s="19"/>
      <c r="U1993" s="19"/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1651</v>
      </c>
      <c r="B1994" s="37" t="s">
        <v>837</v>
      </c>
      <c r="C1994" s="38" t="s">
        <v>838</v>
      </c>
      <c r="D1994" s="24">
        <f t="shared" si="62"/>
        <v>3899</v>
      </c>
      <c r="E1994" s="32">
        <f t="shared" si="63"/>
        <v>1223723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/>
      <c r="S1994" s="42"/>
      <c r="T1994" s="22"/>
      <c r="U1994" s="22"/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1651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1651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1704520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/>
      <c r="S1996" s="42"/>
      <c r="T1996" s="22"/>
      <c r="U1996" s="22"/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1651</v>
      </c>
      <c r="B1997" s="37" t="s">
        <v>843</v>
      </c>
      <c r="C1997" s="38" t="s">
        <v>844</v>
      </c>
      <c r="D1997" s="24">
        <f t="shared" si="62"/>
        <v>8445</v>
      </c>
      <c r="E1997" s="32">
        <f t="shared" si="63"/>
        <v>635574.06999999995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/>
      <c r="S1997" s="40"/>
      <c r="T1997" s="19"/>
      <c r="U1997" s="19"/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1651</v>
      </c>
      <c r="B1998" s="37" t="s">
        <v>845</v>
      </c>
      <c r="C1998" s="38" t="s">
        <v>846</v>
      </c>
      <c r="D1998" s="24">
        <f t="shared" si="62"/>
        <v>91342.399999999994</v>
      </c>
      <c r="E1998" s="32">
        <f t="shared" si="63"/>
        <v>258348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/>
      <c r="S1998" s="40"/>
      <c r="T1998" s="19"/>
      <c r="U1998" s="19"/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1651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1651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1651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1651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1651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1651</v>
      </c>
      <c r="B2004" s="37" t="s">
        <v>857</v>
      </c>
      <c r="C2004" s="38" t="s">
        <v>858</v>
      </c>
      <c r="D2004" s="24">
        <f t="shared" si="62"/>
        <v>111895.72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/>
      <c r="S2004" s="42"/>
      <c r="T2004" s="22"/>
      <c r="U2004" s="22"/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1651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792.1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1651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1651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/>
      <c r="S2007" s="40"/>
      <c r="T2007" s="19"/>
      <c r="U2007" s="19"/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1651</v>
      </c>
      <c r="B2008" s="37" t="s">
        <v>865</v>
      </c>
      <c r="C2008" s="38" t="s">
        <v>866</v>
      </c>
      <c r="D2008" s="24">
        <f t="shared" si="62"/>
        <v>1880257.86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/>
      <c r="S2008" s="40"/>
      <c r="T2008" s="19"/>
      <c r="U2008" s="19"/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1651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/>
      <c r="S2009" s="40"/>
      <c r="T2009" s="19"/>
      <c r="U2009" s="19"/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1651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1651</v>
      </c>
      <c r="B2011" s="37" t="s">
        <v>871</v>
      </c>
      <c r="C2011" s="38" t="s">
        <v>872</v>
      </c>
      <c r="D2011" s="24">
        <f t="shared" si="62"/>
        <v>0</v>
      </c>
      <c r="E2011" s="32">
        <f t="shared" si="63"/>
        <v>640730.5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/>
      <c r="S2011" s="40"/>
      <c r="T2011" s="19"/>
      <c r="U2011" s="19"/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1651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117381.75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/>
      <c r="S2012" s="40"/>
      <c r="T2012" s="19"/>
      <c r="U2012" s="19"/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1651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1651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1651</v>
      </c>
      <c r="B2015" s="37" t="s">
        <v>879</v>
      </c>
      <c r="C2015" s="38" t="s">
        <v>880</v>
      </c>
      <c r="D2015" s="24">
        <f t="shared" si="62"/>
        <v>895.05</v>
      </c>
      <c r="E2015" s="32">
        <f t="shared" si="63"/>
        <v>147284.65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/>
      <c r="S2015" s="42"/>
      <c r="T2015" s="22"/>
      <c r="U2015" s="22"/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1651</v>
      </c>
      <c r="B2016" s="37" t="s">
        <v>881</v>
      </c>
      <c r="C2016" s="38" t="s">
        <v>882</v>
      </c>
      <c r="D2016" s="24">
        <f t="shared" si="62"/>
        <v>0</v>
      </c>
      <c r="E2016" s="32">
        <f t="shared" si="63"/>
        <v>88783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/>
      <c r="S2016" s="42"/>
      <c r="T2016" s="22"/>
      <c r="U2016" s="22"/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1651</v>
      </c>
      <c r="B2017" s="37" t="s">
        <v>883</v>
      </c>
      <c r="C2017" s="38" t="s">
        <v>884</v>
      </c>
      <c r="D2017" s="24">
        <f t="shared" si="62"/>
        <v>5274</v>
      </c>
      <c r="E2017" s="32">
        <f t="shared" si="63"/>
        <v>23809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/>
      <c r="S2017" s="42"/>
      <c r="T2017" s="22"/>
      <c r="U2017" s="22"/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1651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73254.039999999994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1651</v>
      </c>
      <c r="B2019" s="37" t="s">
        <v>887</v>
      </c>
      <c r="C2019" s="38" t="s">
        <v>888</v>
      </c>
      <c r="D2019" s="24">
        <f t="shared" si="62"/>
        <v>290265.59999999998</v>
      </c>
      <c r="E2019" s="32">
        <f t="shared" si="63"/>
        <v>79045.5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/>
      <c r="S2019" s="40"/>
      <c r="T2019" s="19"/>
      <c r="U2019" s="19"/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1651</v>
      </c>
      <c r="B2020" s="37" t="s">
        <v>889</v>
      </c>
      <c r="C2020" s="38" t="s">
        <v>890</v>
      </c>
      <c r="D2020" s="24">
        <f t="shared" si="62"/>
        <v>7806.34</v>
      </c>
      <c r="E2020" s="32">
        <f t="shared" si="63"/>
        <v>1022.25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/>
      <c r="S2020" s="40"/>
      <c r="T2020" s="19"/>
      <c r="U2020" s="19"/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1651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1651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1651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1651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1651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1651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6067.5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/>
      <c r="S2026" s="40"/>
      <c r="T2026" s="19"/>
      <c r="U2026" s="19"/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1651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5029.5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/>
      <c r="S2027" s="42"/>
      <c r="T2027" s="22"/>
      <c r="U2027" s="22"/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1651</v>
      </c>
      <c r="B2028" s="37" t="s">
        <v>905</v>
      </c>
      <c r="C2028" s="38" t="s">
        <v>906</v>
      </c>
      <c r="D2028" s="24">
        <f t="shared" si="62"/>
        <v>4149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/>
      <c r="S2028" s="40"/>
      <c r="T2028" s="19"/>
      <c r="U2028" s="19"/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1651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1651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1651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1651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1651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1651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1651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1651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1651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11500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/>
      <c r="S2037" s="42"/>
      <c r="T2037" s="22"/>
      <c r="U2037" s="22"/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1651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1651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1651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1651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1651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1651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1651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1651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1651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735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/>
      <c r="S2046" s="42"/>
      <c r="T2046" s="22"/>
      <c r="U2046" s="22"/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1651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1651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1651</v>
      </c>
      <c r="B2049" s="37" t="s">
        <v>947</v>
      </c>
      <c r="C2049" s="38" t="s">
        <v>948</v>
      </c>
      <c r="D2049" s="24">
        <f t="shared" si="62"/>
        <v>0</v>
      </c>
      <c r="E2049" s="32">
        <f t="shared" si="63"/>
        <v>0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1651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1651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1651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1651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226800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/>
      <c r="S2053" s="42"/>
      <c r="T2053" s="22"/>
      <c r="U2053" s="22"/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1651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1651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1651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1651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656650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/>
      <c r="S2057" s="40"/>
      <c r="T2057" s="19"/>
      <c r="U2057" s="19"/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1651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63553.789999999994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/>
      <c r="S2058" s="42"/>
      <c r="T2058" s="22"/>
      <c r="U2058" s="22"/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1651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1651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64178.85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/>
      <c r="S2060" s="42"/>
      <c r="T2060" s="22"/>
      <c r="U2060" s="22"/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1651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1651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1651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1651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14711647.74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/>
      <c r="S2064" s="40"/>
      <c r="T2064" s="19"/>
      <c r="U2064" s="19"/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1651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1651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1651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1651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1651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562313.63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/>
      <c r="S2069" s="40"/>
      <c r="T2069" s="19"/>
      <c r="U2069" s="19"/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1651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1651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1651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1651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1651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1651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1651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1651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6489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1651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0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1651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1651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1651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198320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/>
      <c r="S2081" s="40"/>
      <c r="T2081" s="19"/>
      <c r="U2081" s="19"/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1651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1651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1651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8700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/>
      <c r="S2084" s="42"/>
      <c r="T2084" s="22"/>
      <c r="U2084" s="22"/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1651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1651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1651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1651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1651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1651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1651</v>
      </c>
      <c r="B2091" s="37" t="s">
        <v>1029</v>
      </c>
      <c r="C2091" s="38" t="s">
        <v>1030</v>
      </c>
      <c r="D2091" s="24">
        <f t="shared" si="64"/>
        <v>35570</v>
      </c>
      <c r="E2091" s="32">
        <f t="shared" si="65"/>
        <v>1156065.5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/>
      <c r="S2091" s="42"/>
      <c r="T2091" s="22"/>
      <c r="U2091" s="22"/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1651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1651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1651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32280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/>
      <c r="S2094" s="40"/>
      <c r="T2094" s="19"/>
      <c r="U2094" s="19"/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1651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202860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/>
      <c r="S2095" s="40"/>
      <c r="T2095" s="19"/>
      <c r="U2095" s="19"/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1651</v>
      </c>
      <c r="B2096" s="37" t="s">
        <v>1039</v>
      </c>
      <c r="C2096" s="38" t="s">
        <v>1040</v>
      </c>
      <c r="D2096" s="24">
        <f t="shared" si="64"/>
        <v>12381060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/>
      <c r="S2096" s="40"/>
      <c r="T2096" s="19"/>
      <c r="U2096" s="19"/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1651</v>
      </c>
      <c r="B2097" s="37" t="s">
        <v>1041</v>
      </c>
      <c r="C2097" s="38" t="s">
        <v>1042</v>
      </c>
      <c r="D2097" s="24">
        <f t="shared" si="64"/>
        <v>601500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/>
      <c r="S2097" s="40"/>
      <c r="T2097" s="19"/>
      <c r="U2097" s="19"/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1651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1651</v>
      </c>
      <c r="B2099" s="37" t="s">
        <v>1045</v>
      </c>
      <c r="C2099" s="38" t="s">
        <v>1046</v>
      </c>
      <c r="D2099" s="24">
        <f t="shared" si="64"/>
        <v>390600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/>
      <c r="S2099" s="40"/>
      <c r="T2099" s="19"/>
      <c r="U2099" s="19"/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1651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1651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1651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1651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1651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1651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1651</v>
      </c>
      <c r="B2106" s="37" t="s">
        <v>1059</v>
      </c>
      <c r="C2106" s="38" t="s">
        <v>1060</v>
      </c>
      <c r="D2106" s="24">
        <f t="shared" si="64"/>
        <v>543747.74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/>
      <c r="S2106" s="40"/>
      <c r="T2106" s="19"/>
      <c r="U2106" s="19"/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1651</v>
      </c>
      <c r="B2107" s="37" t="s">
        <v>1061</v>
      </c>
      <c r="C2107" s="38" t="s">
        <v>1062</v>
      </c>
      <c r="D2107" s="24">
        <f t="shared" si="64"/>
        <v>351740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/>
      <c r="S2107" s="40"/>
      <c r="T2107" s="19"/>
      <c r="U2107" s="19"/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1651</v>
      </c>
      <c r="B2108" s="37" t="s">
        <v>1063</v>
      </c>
      <c r="C2108" s="38" t="s">
        <v>1064</v>
      </c>
      <c r="D2108" s="24">
        <f t="shared" si="64"/>
        <v>1557319.6600000001</v>
      </c>
      <c r="E2108" s="32">
        <f t="shared" si="65"/>
        <v>0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/>
      <c r="S2108" s="40"/>
      <c r="T2108" s="19"/>
      <c r="U2108" s="19"/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1651</v>
      </c>
      <c r="B2109" s="37" t="s">
        <v>1065</v>
      </c>
      <c r="C2109" s="38" t="s">
        <v>1066</v>
      </c>
      <c r="D2109" s="24">
        <f t="shared" si="64"/>
        <v>617111.45000000007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/>
      <c r="S2109" s="40"/>
      <c r="T2109" s="19"/>
      <c r="U2109" s="19"/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1651</v>
      </c>
      <c r="B2110" s="37" t="s">
        <v>1067</v>
      </c>
      <c r="C2110" s="38" t="s">
        <v>1068</v>
      </c>
      <c r="D2110" s="24">
        <f t="shared" si="64"/>
        <v>3021019.74</v>
      </c>
      <c r="E2110" s="32">
        <f t="shared" si="65"/>
        <v>7448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/>
      <c r="S2110" s="40"/>
      <c r="T2110" s="19"/>
      <c r="U2110" s="19"/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1651</v>
      </c>
      <c r="B2111" s="37" t="s">
        <v>1069</v>
      </c>
      <c r="C2111" s="38" t="s">
        <v>1070</v>
      </c>
      <c r="D2111" s="24">
        <f t="shared" si="64"/>
        <v>1773085.81</v>
      </c>
      <c r="E2111" s="32">
        <f t="shared" si="65"/>
        <v>180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/>
      <c r="S2111" s="40"/>
      <c r="T2111" s="19"/>
      <c r="U2111" s="19"/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1651</v>
      </c>
      <c r="B2112" s="37" t="s">
        <v>1071</v>
      </c>
      <c r="C2112" s="38" t="s">
        <v>1072</v>
      </c>
      <c r="D2112" s="24">
        <f t="shared" si="64"/>
        <v>56341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1651</v>
      </c>
      <c r="B2113" s="37" t="s">
        <v>1073</v>
      </c>
      <c r="C2113" s="38" t="s">
        <v>1074</v>
      </c>
      <c r="D2113" s="24">
        <f t="shared" si="64"/>
        <v>24701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1651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1651</v>
      </c>
      <c r="B2115" s="37" t="s">
        <v>1077</v>
      </c>
      <c r="C2115" s="38" t="s">
        <v>1078</v>
      </c>
      <c r="D2115" s="24">
        <f t="shared" si="64"/>
        <v>409290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/>
      <c r="S2115" s="40"/>
      <c r="T2115" s="19"/>
      <c r="U2115" s="19"/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1651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110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1651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1651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1651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1651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1651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1651</v>
      </c>
      <c r="B2122" s="37" t="s">
        <v>1091</v>
      </c>
      <c r="C2122" s="38" t="s">
        <v>1092</v>
      </c>
      <c r="D2122" s="24">
        <f t="shared" si="66"/>
        <v>33600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/>
      <c r="S2122" s="40"/>
      <c r="T2122" s="19"/>
      <c r="U2122" s="19"/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1651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1651</v>
      </c>
      <c r="B2124" s="37" t="s">
        <v>1095</v>
      </c>
      <c r="C2124" s="38" t="s">
        <v>1096</v>
      </c>
      <c r="D2124" s="24">
        <f t="shared" si="66"/>
        <v>288480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/>
      <c r="S2124" s="40"/>
      <c r="T2124" s="19"/>
      <c r="U2124" s="19"/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1651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1651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1651</v>
      </c>
      <c r="B2127" s="37" t="s">
        <v>1101</v>
      </c>
      <c r="C2127" s="38" t="s">
        <v>1102</v>
      </c>
      <c r="D2127" s="24">
        <f t="shared" si="66"/>
        <v>214179.59999999998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/>
      <c r="S2127" s="40"/>
      <c r="T2127" s="19"/>
      <c r="U2127" s="19"/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1651</v>
      </c>
      <c r="B2128" s="37" t="s">
        <v>1103</v>
      </c>
      <c r="C2128" s="38" t="s">
        <v>1104</v>
      </c>
      <c r="D2128" s="24">
        <f t="shared" si="66"/>
        <v>321269.40000000002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/>
      <c r="S2128" s="40"/>
      <c r="T2128" s="19"/>
      <c r="U2128" s="19"/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1651</v>
      </c>
      <c r="B2129" s="37" t="s">
        <v>1105</v>
      </c>
      <c r="C2129" s="38" t="s">
        <v>1106</v>
      </c>
      <c r="D2129" s="24">
        <f t="shared" si="66"/>
        <v>26864.629999999997</v>
      </c>
      <c r="E2129" s="32">
        <f t="shared" si="67"/>
        <v>0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/>
      <c r="S2129" s="40"/>
      <c r="T2129" s="19"/>
      <c r="U2129" s="19"/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1651</v>
      </c>
      <c r="B2130" s="37" t="s">
        <v>1107</v>
      </c>
      <c r="C2130" s="38" t="s">
        <v>1108</v>
      </c>
      <c r="D2130" s="24">
        <f t="shared" si="66"/>
        <v>13500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/>
      <c r="S2130" s="40"/>
      <c r="T2130" s="19"/>
      <c r="U2130" s="19"/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1651</v>
      </c>
      <c r="B2131" s="37" t="s">
        <v>1109</v>
      </c>
      <c r="C2131" s="38" t="s">
        <v>1110</v>
      </c>
      <c r="D2131" s="24">
        <f t="shared" si="66"/>
        <v>331385</v>
      </c>
      <c r="E2131" s="32">
        <f t="shared" si="67"/>
        <v>0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/>
      <c r="S2131" s="40"/>
      <c r="T2131" s="19"/>
      <c r="U2131" s="19"/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1651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1651</v>
      </c>
      <c r="B2133" s="37" t="s">
        <v>1113</v>
      </c>
      <c r="C2133" s="38" t="s">
        <v>1114</v>
      </c>
      <c r="D2133" s="24">
        <f t="shared" si="66"/>
        <v>8843.2000000000007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/>
      <c r="S2133" s="42"/>
      <c r="T2133" s="22"/>
      <c r="U2133" s="22"/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1651</v>
      </c>
      <c r="B2134" s="37" t="s">
        <v>1115</v>
      </c>
      <c r="C2134" s="38" t="s">
        <v>1116</v>
      </c>
      <c r="D2134" s="24">
        <f t="shared" si="66"/>
        <v>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1651</v>
      </c>
      <c r="B2135" s="37" t="s">
        <v>1117</v>
      </c>
      <c r="C2135" s="38" t="s">
        <v>1118</v>
      </c>
      <c r="D2135" s="24">
        <f t="shared" si="66"/>
        <v>180500</v>
      </c>
      <c r="E2135" s="32">
        <f t="shared" si="67"/>
        <v>57000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/>
      <c r="S2135" s="40"/>
      <c r="T2135" s="19"/>
      <c r="U2135" s="19"/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1651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1651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1651</v>
      </c>
      <c r="B2138" s="37" t="s">
        <v>1123</v>
      </c>
      <c r="C2138" s="38" t="s">
        <v>1124</v>
      </c>
      <c r="D2138" s="24">
        <f t="shared" si="66"/>
        <v>1731600</v>
      </c>
      <c r="E2138" s="32">
        <f t="shared" si="67"/>
        <v>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/>
      <c r="S2138" s="42"/>
      <c r="T2138" s="22"/>
      <c r="U2138" s="22"/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1651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1651</v>
      </c>
      <c r="B2140" s="37" t="s">
        <v>1127</v>
      </c>
      <c r="C2140" s="38" t="s">
        <v>1128</v>
      </c>
      <c r="D2140" s="24">
        <f t="shared" si="66"/>
        <v>42800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1651</v>
      </c>
      <c r="B2141" s="37" t="s">
        <v>1129</v>
      </c>
      <c r="C2141" s="38" t="s">
        <v>1130</v>
      </c>
      <c r="D2141" s="24">
        <f t="shared" si="66"/>
        <v>220800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1651</v>
      </c>
      <c r="B2142" s="37" t="s">
        <v>1131</v>
      </c>
      <c r="C2142" s="38" t="s">
        <v>1132</v>
      </c>
      <c r="D2142" s="24">
        <f t="shared" si="66"/>
        <v>1218800</v>
      </c>
      <c r="E2142" s="32">
        <f t="shared" si="67"/>
        <v>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/>
      <c r="S2142" s="40"/>
      <c r="T2142" s="19"/>
      <c r="U2142" s="19"/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1651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1651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1651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1651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/>
      <c r="S2146" s="40"/>
      <c r="T2146" s="19"/>
      <c r="U2146" s="19"/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1651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1651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1651</v>
      </c>
      <c r="B2149" s="37" t="s">
        <v>1145</v>
      </c>
      <c r="C2149" s="38" t="s">
        <v>1146</v>
      </c>
      <c r="D2149" s="24">
        <f t="shared" si="66"/>
        <v>14280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/>
      <c r="S2149" s="40"/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1651</v>
      </c>
      <c r="B2150" s="37" t="s">
        <v>1147</v>
      </c>
      <c r="C2150" s="38" t="s">
        <v>1148</v>
      </c>
      <c r="D2150" s="24">
        <f t="shared" si="66"/>
        <v>18000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/>
      <c r="S2150" s="40"/>
      <c r="T2150" s="19"/>
      <c r="U2150" s="19"/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1651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1651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1651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1651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1651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1651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1651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1651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1651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1651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1651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1651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1651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1651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1651</v>
      </c>
      <c r="B2165" s="37" t="s">
        <v>1176</v>
      </c>
      <c r="C2165" s="38" t="s">
        <v>1177</v>
      </c>
      <c r="D2165" s="24">
        <f t="shared" si="66"/>
        <v>77179.209999999992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/>
      <c r="S2165" s="40"/>
      <c r="T2165" s="19"/>
      <c r="U2165" s="19"/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1651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1651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1651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1651</v>
      </c>
      <c r="B2169" s="37" t="s">
        <v>1184</v>
      </c>
      <c r="C2169" s="38" t="s">
        <v>1185</v>
      </c>
      <c r="D2169" s="24">
        <f t="shared" si="66"/>
        <v>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/>
      <c r="S2169" s="42"/>
      <c r="T2169" s="22"/>
      <c r="U2169" s="22"/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1651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1651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1651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1651</v>
      </c>
      <c r="B2173" s="37" t="s">
        <v>1192</v>
      </c>
      <c r="C2173" s="38" t="s">
        <v>1193</v>
      </c>
      <c r="D2173" s="24">
        <f t="shared" si="66"/>
        <v>0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1651</v>
      </c>
      <c r="B2174" s="37" t="s">
        <v>1194</v>
      </c>
      <c r="C2174" s="38" t="s">
        <v>1195</v>
      </c>
      <c r="D2174" s="24">
        <f t="shared" si="66"/>
        <v>344242.86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/>
      <c r="S2174" s="40"/>
      <c r="T2174" s="19"/>
      <c r="U2174" s="19"/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1651</v>
      </c>
      <c r="B2175" s="37" t="s">
        <v>1196</v>
      </c>
      <c r="C2175" s="38" t="s">
        <v>1197</v>
      </c>
      <c r="D2175" s="24">
        <f t="shared" si="66"/>
        <v>86766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/>
      <c r="S2175" s="42"/>
      <c r="T2175" s="22"/>
      <c r="U2175" s="22"/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1651</v>
      </c>
      <c r="B2176" s="37" t="s">
        <v>1198</v>
      </c>
      <c r="C2176" s="38" t="s">
        <v>1199</v>
      </c>
      <c r="D2176" s="24">
        <f t="shared" si="66"/>
        <v>97725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/>
      <c r="S2176" s="40"/>
      <c r="T2176" s="19"/>
      <c r="U2176" s="19"/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1651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/>
      <c r="S2177" s="40"/>
      <c r="T2177" s="19"/>
      <c r="U2177" s="19"/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1651</v>
      </c>
      <c r="B2178" s="37" t="s">
        <v>1202</v>
      </c>
      <c r="C2178" s="38" t="s">
        <v>1203</v>
      </c>
      <c r="D2178" s="24">
        <f t="shared" si="66"/>
        <v>99665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/>
      <c r="S2178" s="40"/>
      <c r="T2178" s="19"/>
      <c r="U2178" s="19"/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1651</v>
      </c>
      <c r="B2179" s="37" t="s">
        <v>1204</v>
      </c>
      <c r="C2179" s="38" t="s">
        <v>1205</v>
      </c>
      <c r="D2179" s="24">
        <f t="shared" si="66"/>
        <v>465756.5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/>
      <c r="S2179" s="40"/>
      <c r="T2179" s="19"/>
      <c r="U2179" s="19"/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1651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176449.74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/>
      <c r="S2180" s="40"/>
      <c r="T2180" s="19"/>
      <c r="U2180" s="19"/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1651</v>
      </c>
      <c r="B2181" s="37" t="s">
        <v>1208</v>
      </c>
      <c r="C2181" s="38" t="s">
        <v>1209</v>
      </c>
      <c r="D2181" s="24">
        <f t="shared" si="68"/>
        <v>34645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/>
      <c r="S2181" s="42"/>
      <c r="T2181" s="22"/>
      <c r="U2181" s="22"/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1651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1651</v>
      </c>
      <c r="B2183" s="37" t="s">
        <v>1212</v>
      </c>
      <c r="C2183" s="38" t="s">
        <v>1213</v>
      </c>
      <c r="D2183" s="24">
        <f t="shared" si="68"/>
        <v>882600</v>
      </c>
      <c r="E2183" s="32">
        <f t="shared" si="69"/>
        <v>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/>
      <c r="S2183" s="40"/>
      <c r="T2183" s="19"/>
      <c r="U2183" s="19"/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1651</v>
      </c>
      <c r="B2184" s="37" t="s">
        <v>1214</v>
      </c>
      <c r="C2184" s="38" t="s">
        <v>1215</v>
      </c>
      <c r="D2184" s="24">
        <f t="shared" si="68"/>
        <v>15200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/>
      <c r="S2184" s="40"/>
      <c r="T2184" s="19"/>
      <c r="U2184" s="19"/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1651</v>
      </c>
      <c r="B2185" s="37" t="s">
        <v>1216</v>
      </c>
      <c r="C2185" s="38" t="s">
        <v>1217</v>
      </c>
      <c r="D2185" s="24">
        <f t="shared" si="68"/>
        <v>71149.67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/>
      <c r="S2185" s="40"/>
      <c r="T2185" s="19"/>
      <c r="U2185" s="19"/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1651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1651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1651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1651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1651</v>
      </c>
      <c r="B2190" s="37" t="s">
        <v>1226</v>
      </c>
      <c r="C2190" s="38" t="s">
        <v>1227</v>
      </c>
      <c r="D2190" s="24">
        <f t="shared" si="68"/>
        <v>3480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/>
      <c r="S2190" s="40"/>
      <c r="T2190" s="19"/>
      <c r="U2190" s="19"/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1651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1651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1651</v>
      </c>
      <c r="B2193" s="37" t="s">
        <v>1232</v>
      </c>
      <c r="C2193" s="38" t="s">
        <v>1233</v>
      </c>
      <c r="D2193" s="24">
        <f t="shared" si="68"/>
        <v>23350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/>
      <c r="S2193" s="42"/>
      <c r="T2193" s="22"/>
      <c r="U2193" s="22"/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1651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1651</v>
      </c>
      <c r="B2195" s="37" t="s">
        <v>1236</v>
      </c>
      <c r="C2195" s="38" t="s">
        <v>1237</v>
      </c>
      <c r="D2195" s="24">
        <f t="shared" si="68"/>
        <v>73700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/>
      <c r="S2195" s="42"/>
      <c r="T2195" s="22"/>
      <c r="U2195" s="22"/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1651</v>
      </c>
      <c r="B2196" s="37" t="s">
        <v>1238</v>
      </c>
      <c r="C2196" s="38" t="s">
        <v>1239</v>
      </c>
      <c r="D2196" s="24">
        <f t="shared" si="68"/>
        <v>420801.1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/>
      <c r="S2196" s="40"/>
      <c r="T2196" s="19"/>
      <c r="U2196" s="19"/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1651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/>
      <c r="S2197" s="40"/>
      <c r="T2197" s="19"/>
      <c r="U2197" s="19"/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1651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1651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1651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/>
      <c r="S2200" s="42"/>
      <c r="T2200" s="22"/>
      <c r="U2200" s="22"/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1651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1651</v>
      </c>
      <c r="B2202" s="37" t="s">
        <v>1250</v>
      </c>
      <c r="C2202" s="38" t="s">
        <v>1251</v>
      </c>
      <c r="D2202" s="24">
        <f t="shared" si="68"/>
        <v>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1651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1651</v>
      </c>
      <c r="B2204" s="37" t="s">
        <v>1254</v>
      </c>
      <c r="C2204" s="38" t="s">
        <v>1255</v>
      </c>
      <c r="D2204" s="24">
        <f t="shared" si="68"/>
        <v>1523004.56</v>
      </c>
      <c r="E2204" s="32">
        <f t="shared" si="69"/>
        <v>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/>
      <c r="S2204" s="40"/>
      <c r="T2204" s="19"/>
      <c r="U2204" s="19"/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1651</v>
      </c>
      <c r="B2205" s="37" t="s">
        <v>1256</v>
      </c>
      <c r="C2205" s="38" t="s">
        <v>1257</v>
      </c>
      <c r="D2205" s="24">
        <f t="shared" si="68"/>
        <v>972179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/>
      <c r="S2205" s="40"/>
      <c r="T2205" s="19"/>
      <c r="U2205" s="19"/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1651</v>
      </c>
      <c r="B2206" s="37" t="s">
        <v>1258</v>
      </c>
      <c r="C2206" s="38" t="s">
        <v>1259</v>
      </c>
      <c r="D2206" s="24">
        <f t="shared" si="68"/>
        <v>27342.989999999998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/>
      <c r="S2206" s="42"/>
      <c r="T2206" s="22"/>
      <c r="U2206" s="22"/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1651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1651</v>
      </c>
      <c r="B2208" s="37" t="s">
        <v>1262</v>
      </c>
      <c r="C2208" s="38" t="s">
        <v>1263</v>
      </c>
      <c r="D2208" s="24">
        <f t="shared" si="68"/>
        <v>6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/>
      <c r="S2208" s="42"/>
      <c r="T2208" s="22"/>
      <c r="U2208" s="22"/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1651</v>
      </c>
      <c r="B2209" s="37" t="s">
        <v>1264</v>
      </c>
      <c r="C2209" s="38" t="s">
        <v>1265</v>
      </c>
      <c r="D2209" s="24">
        <f t="shared" si="68"/>
        <v>1210669.31</v>
      </c>
      <c r="E2209" s="32">
        <f t="shared" si="69"/>
        <v>22091.87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/>
      <c r="S2209" s="40"/>
      <c r="T2209" s="19"/>
      <c r="U2209" s="19"/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1651</v>
      </c>
      <c r="B2210" s="37" t="s">
        <v>1266</v>
      </c>
      <c r="C2210" s="38" t="s">
        <v>1267</v>
      </c>
      <c r="D2210" s="24">
        <f t="shared" si="68"/>
        <v>39038.850000000006</v>
      </c>
      <c r="E2210" s="32">
        <f t="shared" si="69"/>
        <v>0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/>
      <c r="S2210" s="40"/>
      <c r="T2210" s="19"/>
      <c r="U2210" s="19"/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1651</v>
      </c>
      <c r="B2211" s="37" t="s">
        <v>1268</v>
      </c>
      <c r="C2211" s="38" t="s">
        <v>1269</v>
      </c>
      <c r="D2211" s="24">
        <f t="shared" si="68"/>
        <v>37723.96</v>
      </c>
      <c r="E2211" s="32">
        <f t="shared" si="69"/>
        <v>686.13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/>
      <c r="S2211" s="40"/>
      <c r="T2211" s="19"/>
      <c r="U2211" s="19"/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1651</v>
      </c>
      <c r="B2212" s="37" t="s">
        <v>1270</v>
      </c>
      <c r="C2212" s="38" t="s">
        <v>1271</v>
      </c>
      <c r="D2212" s="24">
        <f t="shared" si="68"/>
        <v>45521.48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/>
      <c r="S2212" s="40"/>
      <c r="T2212" s="19"/>
      <c r="U2212" s="19"/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1651</v>
      </c>
      <c r="B2213" s="37" t="s">
        <v>1272</v>
      </c>
      <c r="C2213" s="38" t="s">
        <v>1273</v>
      </c>
      <c r="D2213" s="24">
        <f t="shared" si="68"/>
        <v>18152</v>
      </c>
      <c r="E2213" s="32">
        <f t="shared" si="69"/>
        <v>555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/>
      <c r="S2213" s="40"/>
      <c r="T2213" s="19"/>
      <c r="U2213" s="19"/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1651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1651</v>
      </c>
      <c r="B2215" s="37" t="s">
        <v>1276</v>
      </c>
      <c r="C2215" s="38" t="s">
        <v>1277</v>
      </c>
      <c r="D2215" s="24">
        <f t="shared" si="68"/>
        <v>0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1651</v>
      </c>
      <c r="B2216" s="37" t="s">
        <v>1278</v>
      </c>
      <c r="C2216" s="38" t="s">
        <v>1279</v>
      </c>
      <c r="D2216" s="24">
        <f t="shared" si="68"/>
        <v>5773848.7300000004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/>
      <c r="S2216" s="40"/>
      <c r="T2216" s="19"/>
      <c r="U2216" s="19"/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1651</v>
      </c>
      <c r="B2217" s="37" t="s">
        <v>1280</v>
      </c>
      <c r="C2217" s="38" t="s">
        <v>1281</v>
      </c>
      <c r="D2217" s="24">
        <f t="shared" si="68"/>
        <v>5081.2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1651</v>
      </c>
      <c r="B2218" s="37" t="s">
        <v>1282</v>
      </c>
      <c r="C2218" s="38" t="s">
        <v>1283</v>
      </c>
      <c r="D2218" s="24">
        <f t="shared" si="68"/>
        <v>1356411.12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/>
      <c r="S2218" s="40"/>
      <c r="T2218" s="19"/>
      <c r="U2218" s="19"/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1651</v>
      </c>
      <c r="B2219" s="37" t="s">
        <v>1284</v>
      </c>
      <c r="C2219" s="38" t="s">
        <v>1285</v>
      </c>
      <c r="D2219" s="24">
        <f t="shared" si="68"/>
        <v>2174137.2999999998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/>
      <c r="S2219" s="40"/>
      <c r="T2219" s="19"/>
      <c r="U2219" s="19"/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1651</v>
      </c>
      <c r="B2220" s="37" t="s">
        <v>1286</v>
      </c>
      <c r="C2220" s="38" t="s">
        <v>1287</v>
      </c>
      <c r="D2220" s="24">
        <f t="shared" si="68"/>
        <v>490970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/>
      <c r="S2220" s="40"/>
      <c r="T2220" s="19"/>
      <c r="U2220" s="19"/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1651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1651</v>
      </c>
      <c r="B2222" s="37" t="s">
        <v>1290</v>
      </c>
      <c r="C2222" s="38" t="s">
        <v>1291</v>
      </c>
      <c r="D2222" s="24">
        <f t="shared" si="68"/>
        <v>358064.6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/>
      <c r="S2222" s="40"/>
      <c r="T2222" s="19"/>
      <c r="U2222" s="19"/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1651</v>
      </c>
      <c r="B2223" s="37" t="s">
        <v>1292</v>
      </c>
      <c r="C2223" s="38" t="s">
        <v>1293</v>
      </c>
      <c r="D2223" s="24">
        <f t="shared" si="68"/>
        <v>5000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1651</v>
      </c>
      <c r="B2224" s="37" t="s">
        <v>1294</v>
      </c>
      <c r="C2224" s="38" t="s">
        <v>1295</v>
      </c>
      <c r="D2224" s="24">
        <f t="shared" si="68"/>
        <v>151850</v>
      </c>
      <c r="E2224" s="32">
        <f t="shared" si="69"/>
        <v>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/>
      <c r="S2224" s="40"/>
      <c r="T2224" s="19"/>
      <c r="U2224" s="19"/>
      <c r="V2224" s="39"/>
      <c r="W2224" s="40"/>
      <c r="X2224" s="19"/>
      <c r="Y2224" s="19"/>
      <c r="Z2224" s="39"/>
      <c r="AA2224" s="40"/>
      <c r="AB2224" s="19"/>
      <c r="AC2224" s="19"/>
      <c r="AD2224" s="45"/>
      <c r="AE2224" s="23"/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1651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1651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1651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1651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1651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1651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1651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1651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1651</v>
      </c>
      <c r="B2233" s="37" t="s">
        <v>1312</v>
      </c>
      <c r="C2233" s="38" t="s">
        <v>1313</v>
      </c>
      <c r="D2233" s="24">
        <f t="shared" si="68"/>
        <v>348370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/>
      <c r="S2233" s="40"/>
      <c r="T2233" s="19"/>
      <c r="U2233" s="19"/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1651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1651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1651</v>
      </c>
      <c r="B2236" s="37" t="s">
        <v>1318</v>
      </c>
      <c r="C2236" s="38" t="s">
        <v>1319</v>
      </c>
      <c r="D2236" s="24">
        <f t="shared" si="68"/>
        <v>2161550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/>
      <c r="S2236" s="40"/>
      <c r="T2236" s="19"/>
      <c r="U2236" s="19"/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1651</v>
      </c>
      <c r="B2237" s="37" t="s">
        <v>1320</v>
      </c>
      <c r="C2237" s="38" t="s">
        <v>1321</v>
      </c>
      <c r="D2237" s="24">
        <f t="shared" si="68"/>
        <v>5197112.5999999996</v>
      </c>
      <c r="E2237" s="32">
        <f t="shared" si="69"/>
        <v>43677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/>
      <c r="S2237" s="40"/>
      <c r="T2237" s="19"/>
      <c r="U2237" s="19"/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1651</v>
      </c>
      <c r="B2238" s="37" t="s">
        <v>1322</v>
      </c>
      <c r="C2238" s="38" t="s">
        <v>1323</v>
      </c>
      <c r="D2238" s="24">
        <f t="shared" si="68"/>
        <v>882428.25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/>
      <c r="S2238" s="42"/>
      <c r="T2238" s="22"/>
      <c r="U2238" s="22"/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1651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1651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1651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1651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1651</v>
      </c>
      <c r="B2243" s="37" t="s">
        <v>1332</v>
      </c>
      <c r="C2243" s="38" t="s">
        <v>1333</v>
      </c>
      <c r="D2243" s="24">
        <f t="shared" si="68"/>
        <v>5840182.4199999999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/>
      <c r="S2243" s="40"/>
      <c r="T2243" s="19"/>
      <c r="U2243" s="19"/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1651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1269869.5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/>
      <c r="S2244" s="40"/>
      <c r="T2244" s="19"/>
      <c r="U2244" s="19"/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1651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1651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1651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1651</v>
      </c>
      <c r="B2248" s="37" t="s">
        <v>1342</v>
      </c>
      <c r="C2248" s="38" t="s">
        <v>1343</v>
      </c>
      <c r="D2248" s="24">
        <f t="shared" si="70"/>
        <v>260000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/>
      <c r="S2248" s="40"/>
      <c r="T2248" s="19"/>
      <c r="U2248" s="19"/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1651</v>
      </c>
      <c r="B2249" s="37" t="s">
        <v>1344</v>
      </c>
      <c r="C2249" s="38" t="s">
        <v>1345</v>
      </c>
      <c r="D2249" s="24">
        <f t="shared" si="70"/>
        <v>180000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/>
      <c r="S2249" s="40"/>
      <c r="T2249" s="19"/>
      <c r="U2249" s="19"/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1651</v>
      </c>
      <c r="B2250" s="37" t="s">
        <v>1346</v>
      </c>
      <c r="C2250" s="38" t="s">
        <v>1347</v>
      </c>
      <c r="D2250" s="24">
        <f t="shared" si="70"/>
        <v>60000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/>
      <c r="S2250" s="40"/>
      <c r="T2250" s="19"/>
      <c r="U2250" s="19"/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1651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1651</v>
      </c>
      <c r="B2252" s="37" t="s">
        <v>1350</v>
      </c>
      <c r="C2252" s="38" t="s">
        <v>1351</v>
      </c>
      <c r="D2252" s="24">
        <f t="shared" si="70"/>
        <v>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/>
      <c r="U2252" s="22"/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1651</v>
      </c>
      <c r="B2253" s="37" t="s">
        <v>1352</v>
      </c>
      <c r="C2253" s="38" t="s">
        <v>1353</v>
      </c>
      <c r="D2253" s="24">
        <f t="shared" si="70"/>
        <v>14550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/>
      <c r="S2253" s="40"/>
      <c r="T2253" s="19"/>
      <c r="U2253" s="19"/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1651</v>
      </c>
      <c r="B2254" s="37" t="s">
        <v>1354</v>
      </c>
      <c r="C2254" s="38" t="s">
        <v>1355</v>
      </c>
      <c r="D2254" s="24">
        <f t="shared" si="70"/>
        <v>8100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/>
      <c r="S2254" s="42"/>
      <c r="T2254" s="22"/>
      <c r="U2254" s="22"/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1651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1651</v>
      </c>
      <c r="B2256" s="37" t="s">
        <v>1358</v>
      </c>
      <c r="C2256" s="38" t="s">
        <v>1359</v>
      </c>
      <c r="D2256" s="24">
        <f t="shared" si="70"/>
        <v>31316.639999999996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/>
      <c r="S2256" s="42"/>
      <c r="T2256" s="22"/>
      <c r="U2256" s="22"/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1651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1651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1651</v>
      </c>
      <c r="B2259" s="37" t="s">
        <v>1364</v>
      </c>
      <c r="C2259" s="38" t="s">
        <v>1365</v>
      </c>
      <c r="D2259" s="24">
        <f t="shared" si="70"/>
        <v>742.74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1651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1651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1651</v>
      </c>
      <c r="B2262" s="37" t="s">
        <v>1370</v>
      </c>
      <c r="C2262" s="38" t="s">
        <v>1371</v>
      </c>
      <c r="D2262" s="24">
        <f t="shared" si="70"/>
        <v>24000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/>
      <c r="S2262" s="42"/>
      <c r="T2262" s="22"/>
      <c r="U2262" s="22"/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1651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1651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1651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1651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1651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1651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1651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1651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1651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1651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1651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1651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1651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1651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1651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1651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1651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1651</v>
      </c>
      <c r="B2280" s="37" t="s">
        <v>1406</v>
      </c>
      <c r="C2280" s="38" t="s">
        <v>1407</v>
      </c>
      <c r="D2280" s="24">
        <f t="shared" si="70"/>
        <v>77546.52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/>
      <c r="S2280" s="40"/>
      <c r="T2280" s="19"/>
      <c r="U2280" s="19"/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1651</v>
      </c>
      <c r="B2281" s="37" t="s">
        <v>1408</v>
      </c>
      <c r="C2281" s="38" t="s">
        <v>1409</v>
      </c>
      <c r="D2281" s="24">
        <f t="shared" si="70"/>
        <v>387112.68000000005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/>
      <c r="S2281" s="40"/>
      <c r="T2281" s="19"/>
      <c r="U2281" s="19"/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1651</v>
      </c>
      <c r="B2282" s="37" t="s">
        <v>1410</v>
      </c>
      <c r="C2282" s="38" t="s">
        <v>1411</v>
      </c>
      <c r="D2282" s="24">
        <f t="shared" si="70"/>
        <v>77942.22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/>
      <c r="S2282" s="40"/>
      <c r="T2282" s="19"/>
      <c r="U2282" s="19"/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1651</v>
      </c>
      <c r="B2283" s="37" t="s">
        <v>1412</v>
      </c>
      <c r="C2283" s="38" t="s">
        <v>1413</v>
      </c>
      <c r="D2283" s="24">
        <f t="shared" si="70"/>
        <v>146698.20000000001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/>
      <c r="S2283" s="42"/>
      <c r="T2283" s="22"/>
      <c r="U2283" s="22"/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1651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1651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1651</v>
      </c>
      <c r="B2286" s="37" t="s">
        <v>1418</v>
      </c>
      <c r="C2286" s="38" t="s">
        <v>1419</v>
      </c>
      <c r="D2286" s="24">
        <f t="shared" si="70"/>
        <v>119951.75999999998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/>
      <c r="S2286" s="40"/>
      <c r="T2286" s="19"/>
      <c r="U2286" s="19"/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1651</v>
      </c>
      <c r="B2287" s="37" t="s">
        <v>1420</v>
      </c>
      <c r="C2287" s="38" t="s">
        <v>1421</v>
      </c>
      <c r="D2287" s="24">
        <f t="shared" si="70"/>
        <v>3324.12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1651</v>
      </c>
      <c r="B2288" s="37" t="s">
        <v>1422</v>
      </c>
      <c r="C2288" s="38" t="s">
        <v>1423</v>
      </c>
      <c r="D2288" s="24">
        <f t="shared" si="70"/>
        <v>41059.68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/>
      <c r="S2288" s="40"/>
      <c r="T2288" s="19"/>
      <c r="U2288" s="19"/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1651</v>
      </c>
      <c r="B2289" s="37" t="s">
        <v>1424</v>
      </c>
      <c r="C2289" s="38" t="s">
        <v>1425</v>
      </c>
      <c r="D2289" s="24">
        <f t="shared" si="70"/>
        <v>312900.47999999998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/>
      <c r="S2289" s="40"/>
      <c r="T2289" s="19"/>
      <c r="U2289" s="19"/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1651</v>
      </c>
      <c r="B2290" s="37" t="s">
        <v>1426</v>
      </c>
      <c r="C2290" s="38" t="s">
        <v>1427</v>
      </c>
      <c r="D2290" s="24">
        <f t="shared" si="70"/>
        <v>492199.98000000004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/>
      <c r="S2290" s="40"/>
      <c r="T2290" s="19"/>
      <c r="U2290" s="19"/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1651</v>
      </c>
      <c r="B2291" s="37" t="s">
        <v>1428</v>
      </c>
      <c r="C2291" s="38" t="s">
        <v>1429</v>
      </c>
      <c r="D2291" s="24">
        <f t="shared" si="70"/>
        <v>11696.219999999998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/>
      <c r="S2291" s="40"/>
      <c r="T2291" s="19"/>
      <c r="U2291" s="19"/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1651</v>
      </c>
      <c r="B2292" s="37" t="s">
        <v>1430</v>
      </c>
      <c r="C2292" s="38" t="s">
        <v>1431</v>
      </c>
      <c r="D2292" s="24">
        <f t="shared" si="70"/>
        <v>29184.660000000003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/>
      <c r="S2292" s="40"/>
      <c r="T2292" s="19"/>
      <c r="U2292" s="19"/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1651</v>
      </c>
      <c r="B2293" s="37" t="s">
        <v>1432</v>
      </c>
      <c r="C2293" s="38" t="s">
        <v>1433</v>
      </c>
      <c r="D2293" s="24">
        <f t="shared" si="70"/>
        <v>4658.74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/>
      <c r="S2293" s="40"/>
      <c r="T2293" s="19"/>
      <c r="U2293" s="19"/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1651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1651</v>
      </c>
      <c r="B2295" s="37" t="s">
        <v>1436</v>
      </c>
      <c r="C2295" s="38" t="s">
        <v>1437</v>
      </c>
      <c r="D2295" s="24">
        <f t="shared" si="70"/>
        <v>1456236.15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/>
      <c r="S2295" s="40"/>
      <c r="T2295" s="19"/>
      <c r="U2295" s="19"/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1651</v>
      </c>
      <c r="B2296" s="37" t="s">
        <v>1438</v>
      </c>
      <c r="C2296" s="38" t="s">
        <v>1439</v>
      </c>
      <c r="D2296" s="24">
        <f t="shared" si="70"/>
        <v>215315.21000000002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/>
      <c r="S2296" s="40"/>
      <c r="T2296" s="19"/>
      <c r="U2296" s="19"/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1651</v>
      </c>
      <c r="B2297" s="37" t="s">
        <v>1440</v>
      </c>
      <c r="C2297" s="38" t="s">
        <v>1441</v>
      </c>
      <c r="D2297" s="24">
        <f t="shared" si="70"/>
        <v>29695.89</v>
      </c>
      <c r="E2297" s="32">
        <f t="shared" si="71"/>
        <v>0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/>
      <c r="S2297" s="40"/>
      <c r="T2297" s="19"/>
      <c r="U2297" s="19"/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1651</v>
      </c>
      <c r="B2298" s="37" t="s">
        <v>1442</v>
      </c>
      <c r="C2298" s="38" t="s">
        <v>1443</v>
      </c>
      <c r="D2298" s="24">
        <f t="shared" si="70"/>
        <v>6357.1200000000008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1651</v>
      </c>
      <c r="B2299" s="37" t="s">
        <v>1444</v>
      </c>
      <c r="C2299" s="38" t="s">
        <v>1445</v>
      </c>
      <c r="D2299" s="24">
        <f t="shared" si="70"/>
        <v>1777.76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/>
      <c r="S2299" s="42"/>
      <c r="T2299" s="22"/>
      <c r="U2299" s="22"/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1651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1651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1651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1651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1651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1651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1651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1651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1651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1651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1651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1651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1651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1651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1651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1651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1651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1651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1651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1651</v>
      </c>
      <c r="B2319" s="37" t="s">
        <v>1484</v>
      </c>
      <c r="C2319" s="38" t="s">
        <v>1485</v>
      </c>
      <c r="D2319" s="24">
        <f t="shared" si="72"/>
        <v>3009602.41</v>
      </c>
      <c r="E2319" s="32">
        <f t="shared" si="73"/>
        <v>2546952.88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/>
      <c r="S2319" s="40"/>
      <c r="T2319" s="19"/>
      <c r="U2319" s="19"/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1651</v>
      </c>
      <c r="B2320" s="37" t="s">
        <v>1486</v>
      </c>
      <c r="C2320" s="38" t="s">
        <v>1487</v>
      </c>
      <c r="D2320" s="24">
        <f t="shared" si="72"/>
        <v>930216.5</v>
      </c>
      <c r="E2320" s="32">
        <f t="shared" si="73"/>
        <v>774596.5199999999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/>
      <c r="S2320" s="40"/>
      <c r="T2320" s="19"/>
      <c r="U2320" s="19"/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1651</v>
      </c>
      <c r="B2321" s="37" t="s">
        <v>1488</v>
      </c>
      <c r="C2321" s="38" t="s">
        <v>1489</v>
      </c>
      <c r="D2321" s="24">
        <f t="shared" si="72"/>
        <v>331750.2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1651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1651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1651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1651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1651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1651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1651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1651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1651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1651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1651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1651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1651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1651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1651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1651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1651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1651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1651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1651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1651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1651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1651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1651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1651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1651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1651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1651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1651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1651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1651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1651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1651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1651</v>
      </c>
      <c r="B2355" s="37" t="s">
        <v>1556</v>
      </c>
      <c r="C2355" s="38" t="s">
        <v>1557</v>
      </c>
      <c r="D2355" s="24">
        <f t="shared" si="72"/>
        <v>358467.38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1651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1651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1651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1651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1651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1651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1651</v>
      </c>
      <c r="B2362" s="37" t="s">
        <v>1570</v>
      </c>
      <c r="C2362" s="38" t="s">
        <v>1571</v>
      </c>
      <c r="D2362" s="24">
        <f t="shared" si="72"/>
        <v>1948294.94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1651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1652</v>
      </c>
      <c r="B2364" s="37" t="s">
        <v>5</v>
      </c>
      <c r="C2364" s="38" t="s">
        <v>6</v>
      </c>
      <c r="D2364" s="24">
        <f t="shared" si="72"/>
        <v>5115243.8100000005</v>
      </c>
      <c r="E2364" s="32">
        <f t="shared" si="73"/>
        <v>5115334.33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/>
      <c r="S2364" s="40"/>
      <c r="T2364" s="19"/>
      <c r="U2364" s="19"/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1652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1652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1652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1652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1652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1652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1652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1652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/>
      <c r="S2372" s="40"/>
      <c r="T2372" s="19"/>
      <c r="U2372" s="19"/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1652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1652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1652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1652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1652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1652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1652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1652</v>
      </c>
      <c r="B2380" s="37" t="s">
        <v>37</v>
      </c>
      <c r="C2380" s="38" t="s">
        <v>38</v>
      </c>
      <c r="D2380" s="24">
        <f t="shared" si="74"/>
        <v>101687782.30000001</v>
      </c>
      <c r="E2380" s="32">
        <f t="shared" si="75"/>
        <v>102926323.56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/>
      <c r="S2380" s="40"/>
      <c r="T2380" s="19"/>
      <c r="U2380" s="19"/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1652</v>
      </c>
      <c r="B2381" s="37" t="s">
        <v>39</v>
      </c>
      <c r="C2381" s="38" t="s">
        <v>40</v>
      </c>
      <c r="D2381" s="24">
        <f t="shared" si="74"/>
        <v>52530801.890000001</v>
      </c>
      <c r="E2381" s="32">
        <f t="shared" si="75"/>
        <v>34209197.420000002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/>
      <c r="S2381" s="40"/>
      <c r="T2381" s="19"/>
      <c r="U2381" s="19"/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1652</v>
      </c>
      <c r="B2382" s="37" t="s">
        <v>41</v>
      </c>
      <c r="C2382" s="38" t="s">
        <v>42</v>
      </c>
      <c r="D2382" s="24">
        <f t="shared" si="74"/>
        <v>1746757.95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/>
      <c r="S2382" s="40"/>
      <c r="T2382" s="19"/>
      <c r="U2382" s="19"/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1652</v>
      </c>
      <c r="B2383" s="37" t="s">
        <v>43</v>
      </c>
      <c r="C2383" s="38" t="s">
        <v>44</v>
      </c>
      <c r="D2383" s="24">
        <f t="shared" si="74"/>
        <v>6245735.4299999997</v>
      </c>
      <c r="E2383" s="32">
        <f t="shared" si="75"/>
        <v>0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/>
      <c r="S2383" s="42"/>
      <c r="T2383" s="22"/>
      <c r="U2383" s="22"/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1652</v>
      </c>
      <c r="B2384" s="37" t="s">
        <v>45</v>
      </c>
      <c r="C2384" s="38" t="s">
        <v>46</v>
      </c>
      <c r="D2384" s="24">
        <f t="shared" si="74"/>
        <v>531756.35</v>
      </c>
      <c r="E2384" s="32">
        <f t="shared" si="75"/>
        <v>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/>
      <c r="S2384" s="40"/>
      <c r="T2384" s="19"/>
      <c r="U2384" s="19"/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1652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1652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1652</v>
      </c>
      <c r="B2387" s="37" t="s">
        <v>51</v>
      </c>
      <c r="C2387" s="38" t="s">
        <v>52</v>
      </c>
      <c r="D2387" s="24">
        <f t="shared" si="74"/>
        <v>1219420</v>
      </c>
      <c r="E2387" s="32">
        <f t="shared" si="75"/>
        <v>6894977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/>
      <c r="S2387" s="40"/>
      <c r="T2387" s="19"/>
      <c r="U2387" s="19"/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1652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1652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1652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1652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1652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1652</v>
      </c>
      <c r="B2393" s="37" t="s">
        <v>63</v>
      </c>
      <c r="C2393" s="38" t="s">
        <v>64</v>
      </c>
      <c r="D2393" s="24">
        <f t="shared" si="74"/>
        <v>6720329.3499999996</v>
      </c>
      <c r="E2393" s="32">
        <f t="shared" si="75"/>
        <v>5448855.4800000004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/>
      <c r="S2393" s="42"/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1652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1652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1652</v>
      </c>
      <c r="B2396" s="37" t="s">
        <v>69</v>
      </c>
      <c r="C2396" s="38" t="s">
        <v>70</v>
      </c>
      <c r="D2396" s="24">
        <f t="shared" si="74"/>
        <v>108893.12999999999</v>
      </c>
      <c r="E2396" s="32">
        <f t="shared" si="75"/>
        <v>56370.380000000005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/>
      <c r="S2396" s="40"/>
      <c r="T2396" s="19"/>
      <c r="U2396" s="19"/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1652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0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/>
      <c r="S2397" s="40"/>
      <c r="T2397" s="19"/>
      <c r="U2397" s="19"/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1652</v>
      </c>
      <c r="B2398" s="37" t="s">
        <v>73</v>
      </c>
      <c r="C2398" s="38" t="s">
        <v>74</v>
      </c>
      <c r="D2398" s="24">
        <f t="shared" si="74"/>
        <v>1434948.21</v>
      </c>
      <c r="E2398" s="32">
        <f t="shared" si="75"/>
        <v>2302697.7399999998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/>
      <c r="S2398" s="40"/>
      <c r="T2398" s="19"/>
      <c r="U2398" s="19"/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1652</v>
      </c>
      <c r="B2399" s="37" t="s">
        <v>75</v>
      </c>
      <c r="C2399" s="38" t="s">
        <v>76</v>
      </c>
      <c r="D2399" s="24">
        <f t="shared" si="74"/>
        <v>47831.4</v>
      </c>
      <c r="E2399" s="32">
        <f t="shared" si="75"/>
        <v>47831.4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1652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1652</v>
      </c>
      <c r="B2401" s="37" t="s">
        <v>79</v>
      </c>
      <c r="C2401" s="38" t="s">
        <v>80</v>
      </c>
      <c r="D2401" s="24">
        <f t="shared" si="74"/>
        <v>32687890.460000001</v>
      </c>
      <c r="E2401" s="32">
        <f t="shared" si="75"/>
        <v>32994628.180000003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/>
      <c r="S2401" s="40"/>
      <c r="T2401" s="19"/>
      <c r="U2401" s="19"/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1652</v>
      </c>
      <c r="B2402" s="37" t="s">
        <v>81</v>
      </c>
      <c r="C2402" s="38" t="s">
        <v>82</v>
      </c>
      <c r="D2402" s="24">
        <f t="shared" si="74"/>
        <v>9960392.5899999999</v>
      </c>
      <c r="E2402" s="32">
        <f t="shared" si="75"/>
        <v>10320613.6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/>
      <c r="S2402" s="40"/>
      <c r="T2402" s="19"/>
      <c r="U2402" s="19"/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1652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1652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1652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1652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1652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/>
      <c r="S2407" s="42"/>
      <c r="T2407" s="22"/>
      <c r="U2407" s="22"/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1652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1652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1652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1652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1652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1652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1652</v>
      </c>
      <c r="B2414" s="37" t="s">
        <v>105</v>
      </c>
      <c r="C2414" s="38" t="s">
        <v>106</v>
      </c>
      <c r="D2414" s="24">
        <f t="shared" si="74"/>
        <v>363298</v>
      </c>
      <c r="E2414" s="32">
        <f t="shared" si="75"/>
        <v>287080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/>
      <c r="S2414" s="40"/>
      <c r="T2414" s="19"/>
      <c r="U2414" s="19"/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1652</v>
      </c>
      <c r="B2415" s="37" t="s">
        <v>107</v>
      </c>
      <c r="C2415" s="38" t="s">
        <v>108</v>
      </c>
      <c r="D2415" s="24">
        <f t="shared" si="74"/>
        <v>582412.77</v>
      </c>
      <c r="E2415" s="32">
        <f t="shared" si="75"/>
        <v>259530.96000000002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/>
      <c r="S2415" s="40"/>
      <c r="T2415" s="19"/>
      <c r="U2415" s="19"/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1652</v>
      </c>
      <c r="B2416" s="37" t="s">
        <v>109</v>
      </c>
      <c r="C2416" s="38" t="s">
        <v>110</v>
      </c>
      <c r="D2416" s="24">
        <f t="shared" si="74"/>
        <v>422648</v>
      </c>
      <c r="E2416" s="32">
        <f t="shared" si="75"/>
        <v>43468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/>
      <c r="S2416" s="40"/>
      <c r="T2416" s="19"/>
      <c r="U2416" s="19"/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1652</v>
      </c>
      <c r="B2417" s="37" t="s">
        <v>111</v>
      </c>
      <c r="C2417" s="38" t="s">
        <v>112</v>
      </c>
      <c r="D2417" s="24">
        <f t="shared" si="74"/>
        <v>14650</v>
      </c>
      <c r="E2417" s="32">
        <f t="shared" si="75"/>
        <v>20400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/>
      <c r="S2417" s="40"/>
      <c r="T2417" s="19"/>
      <c r="U2417" s="19"/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1652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1652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1652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1652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1652</v>
      </c>
      <c r="B2422" s="37" t="s">
        <v>121</v>
      </c>
      <c r="C2422" s="38" t="s">
        <v>122</v>
      </c>
      <c r="D2422" s="24">
        <f t="shared" si="74"/>
        <v>34273771.620000005</v>
      </c>
      <c r="E2422" s="32">
        <f t="shared" si="75"/>
        <v>34273771.620000005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/>
      <c r="S2422" s="40"/>
      <c r="T2422" s="19"/>
      <c r="U2422" s="19"/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1652</v>
      </c>
      <c r="B2423" s="37" t="s">
        <v>123</v>
      </c>
      <c r="C2423" s="38" t="s">
        <v>124</v>
      </c>
      <c r="D2423" s="24">
        <f t="shared" si="74"/>
        <v>46204153.5</v>
      </c>
      <c r="E2423" s="32">
        <f t="shared" si="75"/>
        <v>36394388.829999998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/>
      <c r="S2423" s="40"/>
      <c r="T2423" s="19"/>
      <c r="U2423" s="19"/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1652</v>
      </c>
      <c r="B2424" s="37" t="s">
        <v>125</v>
      </c>
      <c r="C2424" s="38" t="s">
        <v>126</v>
      </c>
      <c r="D2424" s="24">
        <f t="shared" si="74"/>
        <v>2600824</v>
      </c>
      <c r="E2424" s="32">
        <f t="shared" si="75"/>
        <v>2600824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/>
      <c r="S2424" s="40"/>
      <c r="T2424" s="19"/>
      <c r="U2424" s="19"/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1652</v>
      </c>
      <c r="B2425" s="37" t="s">
        <v>127</v>
      </c>
      <c r="C2425" s="38" t="s">
        <v>128</v>
      </c>
      <c r="D2425" s="24">
        <f t="shared" si="74"/>
        <v>146248.5</v>
      </c>
      <c r="E2425" s="32">
        <f t="shared" si="75"/>
        <v>47000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/>
      <c r="S2425" s="40"/>
      <c r="T2425" s="19"/>
      <c r="U2425" s="19"/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1652</v>
      </c>
      <c r="B2426" s="37" t="s">
        <v>129</v>
      </c>
      <c r="C2426" s="38" t="s">
        <v>130</v>
      </c>
      <c r="D2426" s="24">
        <f t="shared" si="74"/>
        <v>94376.25</v>
      </c>
      <c r="E2426" s="32">
        <f t="shared" si="75"/>
        <v>14611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1652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1652</v>
      </c>
      <c r="B2428" s="37" t="s">
        <v>133</v>
      </c>
      <c r="C2428" s="38" t="s">
        <v>134</v>
      </c>
      <c r="D2428" s="24">
        <f t="shared" si="74"/>
        <v>2186150.7200000002</v>
      </c>
      <c r="E2428" s="32">
        <f t="shared" si="75"/>
        <v>1943768.0499999998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/>
      <c r="S2428" s="40"/>
      <c r="T2428" s="19"/>
      <c r="U2428" s="19"/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1652</v>
      </c>
      <c r="B2429" s="37" t="s">
        <v>135</v>
      </c>
      <c r="C2429" s="38" t="s">
        <v>136</v>
      </c>
      <c r="D2429" s="24">
        <f t="shared" si="74"/>
        <v>1808973.85</v>
      </c>
      <c r="E2429" s="32">
        <f t="shared" si="75"/>
        <v>1091005.75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/>
      <c r="S2429" s="40"/>
      <c r="T2429" s="19"/>
      <c r="U2429" s="19"/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1652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1652</v>
      </c>
      <c r="B2431" s="37" t="s">
        <v>139</v>
      </c>
      <c r="C2431" s="38" t="s">
        <v>140</v>
      </c>
      <c r="D2431" s="24">
        <f t="shared" si="74"/>
        <v>964474.77</v>
      </c>
      <c r="E2431" s="32">
        <f t="shared" si="75"/>
        <v>958768.24000000011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/>
      <c r="S2431" s="40"/>
      <c r="T2431" s="19"/>
      <c r="U2431" s="19"/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1652</v>
      </c>
      <c r="B2432" s="37" t="s">
        <v>141</v>
      </c>
      <c r="C2432" s="38" t="s">
        <v>142</v>
      </c>
      <c r="D2432" s="24">
        <f t="shared" si="74"/>
        <v>760293</v>
      </c>
      <c r="E2432" s="32">
        <f t="shared" si="75"/>
        <v>1134299.4100000001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/>
      <c r="S2432" s="40"/>
      <c r="T2432" s="19"/>
      <c r="U2432" s="19"/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1652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1652</v>
      </c>
      <c r="B2434" s="37" t="s">
        <v>145</v>
      </c>
      <c r="C2434" s="38" t="s">
        <v>146</v>
      </c>
      <c r="D2434" s="24">
        <f t="shared" si="74"/>
        <v>16334</v>
      </c>
      <c r="E2434" s="32">
        <f t="shared" si="75"/>
        <v>71180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/>
      <c r="S2434" s="40"/>
      <c r="T2434" s="19"/>
      <c r="U2434" s="19"/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1652</v>
      </c>
      <c r="B2435" s="37" t="s">
        <v>147</v>
      </c>
      <c r="C2435" s="38" t="s">
        <v>148</v>
      </c>
      <c r="D2435" s="24">
        <f t="shared" si="74"/>
        <v>67910</v>
      </c>
      <c r="E2435" s="32">
        <f t="shared" si="75"/>
        <v>81980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/>
      <c r="S2435" s="40"/>
      <c r="T2435" s="19"/>
      <c r="U2435" s="19"/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1652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180396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/>
      <c r="S2436" s="40"/>
      <c r="T2436" s="19"/>
      <c r="U2436" s="19"/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1652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/>
      <c r="S2437" s="40"/>
      <c r="T2437" s="19"/>
      <c r="U2437" s="19"/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1652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1652</v>
      </c>
      <c r="B2439" s="37" t="s">
        <v>155</v>
      </c>
      <c r="C2439" s="38" t="s">
        <v>156</v>
      </c>
      <c r="D2439" s="24">
        <f t="shared" si="76"/>
        <v>7004647.6899999995</v>
      </c>
      <c r="E2439" s="32">
        <f t="shared" si="77"/>
        <v>5581191.7699999996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/>
      <c r="S2439" s="40"/>
      <c r="T2439" s="19"/>
      <c r="U2439" s="19"/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1652</v>
      </c>
      <c r="B2440" s="37" t="s">
        <v>157</v>
      </c>
      <c r="C2440" s="38" t="s">
        <v>158</v>
      </c>
      <c r="D2440" s="24">
        <f t="shared" si="76"/>
        <v>3535693.5</v>
      </c>
      <c r="E2440" s="32">
        <f t="shared" si="77"/>
        <v>2954933.8299999996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/>
      <c r="S2440" s="40"/>
      <c r="T2440" s="19"/>
      <c r="U2440" s="19"/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1652</v>
      </c>
      <c r="B2441" s="37" t="s">
        <v>159</v>
      </c>
      <c r="C2441" s="38" t="s">
        <v>160</v>
      </c>
      <c r="D2441" s="24">
        <f t="shared" si="76"/>
        <v>5638</v>
      </c>
      <c r="E2441" s="32">
        <f t="shared" si="77"/>
        <v>5638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1652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1652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1652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1652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1652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1652</v>
      </c>
      <c r="B2447" s="37" t="s">
        <v>171</v>
      </c>
      <c r="C2447" s="38" t="s">
        <v>172</v>
      </c>
      <c r="D2447" s="24">
        <f t="shared" si="76"/>
        <v>112544</v>
      </c>
      <c r="E2447" s="32">
        <f t="shared" si="77"/>
        <v>110434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/>
      <c r="S2447" s="40"/>
      <c r="T2447" s="19"/>
      <c r="U2447" s="19"/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1652</v>
      </c>
      <c r="B2448" s="37" t="s">
        <v>173</v>
      </c>
      <c r="C2448" s="38" t="s">
        <v>174</v>
      </c>
      <c r="D2448" s="24">
        <f t="shared" si="76"/>
        <v>932038.5</v>
      </c>
      <c r="E2448" s="32">
        <f t="shared" si="77"/>
        <v>308481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/>
      <c r="S2448" s="40"/>
      <c r="T2448" s="19"/>
      <c r="U2448" s="19"/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1652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1652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1652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1652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1652</v>
      </c>
      <c r="B2453" s="37" t="s">
        <v>183</v>
      </c>
      <c r="C2453" s="38" t="s">
        <v>184</v>
      </c>
      <c r="D2453" s="24">
        <f t="shared" si="76"/>
        <v>768627.06</v>
      </c>
      <c r="E2453" s="32">
        <f t="shared" si="77"/>
        <v>680332.47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/>
      <c r="S2453" s="40"/>
      <c r="T2453" s="19"/>
      <c r="U2453" s="19"/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1652</v>
      </c>
      <c r="B2454" s="37" t="s">
        <v>185</v>
      </c>
      <c r="C2454" s="38" t="s">
        <v>186</v>
      </c>
      <c r="D2454" s="24">
        <f t="shared" si="76"/>
        <v>1095525.5</v>
      </c>
      <c r="E2454" s="32">
        <f t="shared" si="77"/>
        <v>817887.44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/>
      <c r="S2454" s="40"/>
      <c r="T2454" s="19"/>
      <c r="U2454" s="19"/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1652</v>
      </c>
      <c r="B2455" s="37" t="s">
        <v>187</v>
      </c>
      <c r="C2455" s="38" t="s">
        <v>188</v>
      </c>
      <c r="D2455" s="24">
        <f t="shared" si="76"/>
        <v>64796</v>
      </c>
      <c r="E2455" s="32">
        <f t="shared" si="77"/>
        <v>56074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/>
      <c r="S2455" s="40"/>
      <c r="T2455" s="19"/>
      <c r="U2455" s="19"/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1652</v>
      </c>
      <c r="B2456" s="37" t="s">
        <v>189</v>
      </c>
      <c r="C2456" s="38" t="s">
        <v>190</v>
      </c>
      <c r="D2456" s="24">
        <f t="shared" si="76"/>
        <v>130937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/>
      <c r="S2456" s="40"/>
      <c r="T2456" s="19"/>
      <c r="U2456" s="19"/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1652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1652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1652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1652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1652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1652</v>
      </c>
      <c r="B2462" s="37" t="s">
        <v>201</v>
      </c>
      <c r="C2462" s="38" t="s">
        <v>202</v>
      </c>
      <c r="D2462" s="24">
        <f t="shared" si="76"/>
        <v>13349253.809999999</v>
      </c>
      <c r="E2462" s="32">
        <f t="shared" si="77"/>
        <v>14361898.409999998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/>
      <c r="S2462" s="40"/>
      <c r="T2462" s="19"/>
      <c r="U2462" s="19"/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1652</v>
      </c>
      <c r="B2463" s="37" t="s">
        <v>203</v>
      </c>
      <c r="C2463" s="38" t="s">
        <v>204</v>
      </c>
      <c r="D2463" s="24">
        <f t="shared" si="76"/>
        <v>190150</v>
      </c>
      <c r="E2463" s="32">
        <f t="shared" si="77"/>
        <v>162716.18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1652</v>
      </c>
      <c r="B2464" s="37" t="s">
        <v>205</v>
      </c>
      <c r="C2464" s="38" t="s">
        <v>206</v>
      </c>
      <c r="D2464" s="24">
        <f t="shared" si="76"/>
        <v>5987279.2999999998</v>
      </c>
      <c r="E2464" s="32">
        <f t="shared" si="77"/>
        <v>6027401.46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/>
      <c r="S2464" s="40"/>
      <c r="T2464" s="19"/>
      <c r="U2464" s="19"/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1652</v>
      </c>
      <c r="B2465" s="37" t="s">
        <v>207</v>
      </c>
      <c r="C2465" s="38" t="s">
        <v>208</v>
      </c>
      <c r="D2465" s="24">
        <f t="shared" si="76"/>
        <v>3619582</v>
      </c>
      <c r="E2465" s="32">
        <f t="shared" si="77"/>
        <v>3504455.25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/>
      <c r="S2465" s="40"/>
      <c r="T2465" s="19"/>
      <c r="U2465" s="19"/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1652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1652</v>
      </c>
      <c r="B2467" s="37" t="s">
        <v>211</v>
      </c>
      <c r="C2467" s="38" t="s">
        <v>212</v>
      </c>
      <c r="D2467" s="24">
        <f t="shared" si="76"/>
        <v>457268</v>
      </c>
      <c r="E2467" s="32">
        <f t="shared" si="77"/>
        <v>252949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/>
      <c r="S2467" s="40"/>
      <c r="T2467" s="19"/>
      <c r="U2467" s="19"/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1652</v>
      </c>
      <c r="B2468" s="37" t="s">
        <v>213</v>
      </c>
      <c r="C2468" s="38" t="s">
        <v>214</v>
      </c>
      <c r="D2468" s="24">
        <f t="shared" si="76"/>
        <v>1203757</v>
      </c>
      <c r="E2468" s="32">
        <f t="shared" si="77"/>
        <v>1203757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/>
      <c r="S2468" s="40"/>
      <c r="T2468" s="19"/>
      <c r="U2468" s="19"/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1637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1652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1637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1652</v>
      </c>
      <c r="B2470" s="37" t="s">
        <v>217</v>
      </c>
      <c r="C2470" s="38" t="s">
        <v>218</v>
      </c>
      <c r="D2470" s="24">
        <f t="shared" si="76"/>
        <v>381175</v>
      </c>
      <c r="E2470" s="32">
        <f t="shared" si="77"/>
        <v>205008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/>
      <c r="S2470" s="40"/>
      <c r="T2470" s="19"/>
      <c r="U2470" s="19"/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1637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1652</v>
      </c>
      <c r="B2471" s="37" t="s">
        <v>219</v>
      </c>
      <c r="C2471" s="38" t="s">
        <v>220</v>
      </c>
      <c r="D2471" s="24">
        <f t="shared" si="76"/>
        <v>3200</v>
      </c>
      <c r="E2471" s="32">
        <f t="shared" si="77"/>
        <v>3200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1637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1652</v>
      </c>
      <c r="B2472" s="37" t="s">
        <v>221</v>
      </c>
      <c r="C2472" s="38" t="s">
        <v>222</v>
      </c>
      <c r="D2472" s="24">
        <f t="shared" si="76"/>
        <v>461646</v>
      </c>
      <c r="E2472" s="32">
        <f t="shared" si="77"/>
        <v>461646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/>
      <c r="S2472" s="40"/>
      <c r="T2472" s="19"/>
      <c r="U2472" s="19"/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1637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1652</v>
      </c>
      <c r="B2473" s="37" t="s">
        <v>223</v>
      </c>
      <c r="C2473" s="38" t="s">
        <v>224</v>
      </c>
      <c r="D2473" s="24">
        <f t="shared" si="76"/>
        <v>67920</v>
      </c>
      <c r="E2473" s="32">
        <f t="shared" si="77"/>
        <v>67920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/>
      <c r="U2473" s="19"/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1637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1652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1637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1652</v>
      </c>
      <c r="B2475" s="37" t="s">
        <v>227</v>
      </c>
      <c r="C2475" s="38" t="s">
        <v>228</v>
      </c>
      <c r="D2475" s="24">
        <f t="shared" si="76"/>
        <v>297020</v>
      </c>
      <c r="E2475" s="32">
        <f t="shared" si="77"/>
        <v>166700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/>
      <c r="S2475" s="40"/>
      <c r="T2475" s="19"/>
      <c r="U2475" s="19"/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1637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1652</v>
      </c>
      <c r="B2476" s="37" t="s">
        <v>229</v>
      </c>
      <c r="C2476" s="38" t="s">
        <v>230</v>
      </c>
      <c r="D2476" s="24">
        <f t="shared" si="76"/>
        <v>994846.71999999997</v>
      </c>
      <c r="E2476" s="32">
        <f t="shared" si="77"/>
        <v>543402.90999999992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/>
      <c r="S2476" s="40"/>
      <c r="T2476" s="19"/>
      <c r="U2476" s="19"/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1637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1652</v>
      </c>
      <c r="B2477" s="37" t="s">
        <v>231</v>
      </c>
      <c r="C2477" s="38" t="s">
        <v>232</v>
      </c>
      <c r="D2477" s="24">
        <f t="shared" si="76"/>
        <v>269480.8</v>
      </c>
      <c r="E2477" s="32">
        <f t="shared" si="77"/>
        <v>269480.8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1637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1652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1637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1652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1652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1652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1652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1652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1652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1652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1652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/>
      <c r="S2486" s="40"/>
      <c r="T2486" s="19"/>
      <c r="U2486" s="19"/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1652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1652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208359.24000000002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/>
      <c r="S2488" s="40"/>
      <c r="T2488" s="19"/>
      <c r="U2488" s="19"/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1652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/>
      <c r="S2489" s="42"/>
      <c r="T2489" s="22"/>
      <c r="U2489" s="22"/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1652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1652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1921464.4200000002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/>
      <c r="S2491" s="42"/>
      <c r="T2491" s="22"/>
      <c r="U2491" s="22"/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1652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/>
      <c r="S2492" s="40"/>
      <c r="T2492" s="19"/>
      <c r="U2492" s="19"/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1652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1652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145006.74000000002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/>
      <c r="S2494" s="40"/>
      <c r="T2494" s="19"/>
      <c r="U2494" s="19"/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1652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1652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1652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1652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1652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1652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1652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1652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1652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1652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1652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1652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1652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1652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1652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1652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1652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1652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1652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1652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1652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1652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/>
      <c r="S2516" s="42"/>
      <c r="T2516" s="22"/>
      <c r="U2516" s="22"/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1652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/>
      <c r="S2517" s="42"/>
      <c r="T2517" s="22"/>
      <c r="U2517" s="22"/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1652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/>
      <c r="S2518" s="40"/>
      <c r="T2518" s="19"/>
      <c r="U2518" s="19"/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1652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/>
      <c r="S2519" s="42"/>
      <c r="T2519" s="22"/>
      <c r="U2519" s="22"/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1652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1652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1652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1652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1652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/>
      <c r="S2524" s="40"/>
      <c r="T2524" s="19"/>
      <c r="U2524" s="19"/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1652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62572.009999999995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/>
      <c r="S2525" s="42"/>
      <c r="T2525" s="22"/>
      <c r="U2525" s="22"/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1652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439470.19000000006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/>
      <c r="S2526" s="42"/>
      <c r="T2526" s="22"/>
      <c r="U2526" s="22"/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1652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67678.62000000001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/>
      <c r="S2527" s="40"/>
      <c r="T2527" s="19"/>
      <c r="U2527" s="19"/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1652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37876.94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/>
      <c r="S2528" s="42"/>
      <c r="T2528" s="22"/>
      <c r="U2528" s="22"/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1652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1652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1652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2973.78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1652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23183.329999999998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1652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30823.340000000004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/>
      <c r="S2533" s="40"/>
      <c r="T2533" s="19"/>
      <c r="U2533" s="19"/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1652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1652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1652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/>
      <c r="S2536" s="40"/>
      <c r="T2536" s="19"/>
      <c r="U2536" s="19"/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1652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1652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/>
      <c r="S2538" s="40"/>
      <c r="T2538" s="19"/>
      <c r="U2538" s="19"/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1652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/>
      <c r="S2539" s="40"/>
      <c r="T2539" s="19"/>
      <c r="U2539" s="19"/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1652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1652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/>
      <c r="S2541" s="40"/>
      <c r="T2541" s="19"/>
      <c r="U2541" s="19"/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1652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/>
      <c r="S2542" s="40"/>
      <c r="T2542" s="19"/>
      <c r="U2542" s="19"/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1652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1652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/>
      <c r="S2544" s="40"/>
      <c r="T2544" s="19"/>
      <c r="U2544" s="19"/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1652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/>
      <c r="S2545" s="40"/>
      <c r="T2545" s="19"/>
      <c r="U2545" s="19"/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1652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1652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/>
      <c r="S2547" s="40"/>
      <c r="T2547" s="19"/>
      <c r="U2547" s="19"/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1652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1652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1652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1652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1652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1652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1652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/>
      <c r="S2554" s="40"/>
      <c r="T2554" s="19"/>
      <c r="U2554" s="19"/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1652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1652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171899.94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/>
      <c r="S2556" s="40"/>
      <c r="T2556" s="19"/>
      <c r="U2556" s="19"/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1652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/>
      <c r="S2557" s="40"/>
      <c r="T2557" s="19"/>
      <c r="U2557" s="19"/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1652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1652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/>
      <c r="S2559" s="40"/>
      <c r="T2559" s="19"/>
      <c r="U2559" s="19"/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1652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1652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1652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1652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/>
      <c r="S2563" s="40"/>
      <c r="T2563" s="19"/>
      <c r="U2563" s="19"/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1652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1652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/>
      <c r="S2565" s="40"/>
      <c r="T2565" s="19"/>
      <c r="U2565" s="19"/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1652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1652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1652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1652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1652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1652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1652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1652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1652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1652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1652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1652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1652</v>
      </c>
      <c r="B2578" s="37" t="s">
        <v>433</v>
      </c>
      <c r="C2578" s="38" t="s">
        <v>434</v>
      </c>
      <c r="D2578" s="24">
        <f t="shared" si="80"/>
        <v>156500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/>
      <c r="S2578" s="40"/>
      <c r="T2578" s="19"/>
      <c r="U2578" s="19"/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1652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99938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/>
      <c r="S2579" s="40"/>
      <c r="T2579" s="19"/>
      <c r="U2579" s="19"/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1652</v>
      </c>
      <c r="B2580" s="37" t="s">
        <v>437</v>
      </c>
      <c r="C2580" s="38" t="s">
        <v>438</v>
      </c>
      <c r="D2580" s="24">
        <f t="shared" si="80"/>
        <v>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/>
      <c r="S2580" s="40"/>
      <c r="T2580" s="19"/>
      <c r="U2580" s="19"/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1652</v>
      </c>
      <c r="B2581" s="37" t="s">
        <v>439</v>
      </c>
      <c r="C2581" s="38" t="s">
        <v>440</v>
      </c>
      <c r="D2581" s="24">
        <f t="shared" si="80"/>
        <v>8990</v>
      </c>
      <c r="E2581" s="32">
        <f t="shared" si="81"/>
        <v>33600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/>
      <c r="S2581" s="40"/>
      <c r="T2581" s="19"/>
      <c r="U2581" s="19"/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1652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/>
      <c r="S2582" s="40"/>
      <c r="T2582" s="19"/>
      <c r="U2582" s="19"/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1652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1652</v>
      </c>
      <c r="B2584" s="37" t="s">
        <v>445</v>
      </c>
      <c r="C2584" s="38" t="s">
        <v>446</v>
      </c>
      <c r="D2584" s="24">
        <f t="shared" si="80"/>
        <v>5757500</v>
      </c>
      <c r="E2584" s="32">
        <f t="shared" si="81"/>
        <v>438150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/>
      <c r="S2584" s="40"/>
      <c r="T2584" s="19"/>
      <c r="U2584" s="19"/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1652</v>
      </c>
      <c r="B2585" s="37" t="s">
        <v>447</v>
      </c>
      <c r="C2585" s="38" t="s">
        <v>448</v>
      </c>
      <c r="D2585" s="24">
        <f t="shared" si="80"/>
        <v>558696</v>
      </c>
      <c r="E2585" s="32">
        <f t="shared" si="81"/>
        <v>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/>
      <c r="S2585" s="40"/>
      <c r="T2585" s="19"/>
      <c r="U2585" s="19"/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1652</v>
      </c>
      <c r="B2586" s="37" t="s">
        <v>449</v>
      </c>
      <c r="C2586" s="38" t="s">
        <v>450</v>
      </c>
      <c r="D2586" s="24">
        <f t="shared" si="80"/>
        <v>27500</v>
      </c>
      <c r="E2586" s="32">
        <f t="shared" si="81"/>
        <v>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/>
      <c r="S2586" s="40"/>
      <c r="T2586" s="19"/>
      <c r="U2586" s="19"/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1652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1652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75286.73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/>
      <c r="S2588" s="40"/>
      <c r="T2588" s="19"/>
      <c r="U2588" s="19"/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1652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74069.94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/>
      <c r="S2589" s="40"/>
      <c r="T2589" s="19"/>
      <c r="U2589" s="19"/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1652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202062.68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/>
      <c r="S2590" s="40"/>
      <c r="T2590" s="19"/>
      <c r="U2590" s="19"/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1652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39717.64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/>
      <c r="S2591" s="40"/>
      <c r="T2591" s="19"/>
      <c r="U2591" s="19"/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1652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/>
      <c r="S2592" s="40"/>
      <c r="T2592" s="19"/>
      <c r="U2592" s="19"/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1652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1652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4661972.49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/>
      <c r="S2594" s="40"/>
      <c r="T2594" s="19"/>
      <c r="U2594" s="19"/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1652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175588.45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/>
      <c r="S2595" s="40"/>
      <c r="T2595" s="19"/>
      <c r="U2595" s="19"/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1652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27853.539999999997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/>
      <c r="S2596" s="40"/>
      <c r="T2596" s="19"/>
      <c r="U2596" s="19"/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1652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1652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1652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1652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1652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1652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1652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1652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1652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6645.96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1652</v>
      </c>
      <c r="B2606" s="37" t="s">
        <v>489</v>
      </c>
      <c r="C2606" s="38" t="s">
        <v>490</v>
      </c>
      <c r="D2606" s="24">
        <f t="shared" si="80"/>
        <v>0.55000000000000004</v>
      </c>
      <c r="E2606" s="32">
        <f t="shared" si="81"/>
        <v>128437.5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1652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1652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1652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1652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1652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1636</v>
      </c>
      <c r="AF2611" s="23" t="s">
        <v>1615</v>
      </c>
      <c r="AG2611" s="46" t="s">
        <v>1637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1652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1636</v>
      </c>
      <c r="AF2612" s="23" t="s">
        <v>1617</v>
      </c>
      <c r="AG2612" s="46" t="s">
        <v>1637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1652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1636</v>
      </c>
      <c r="AF2613" s="23" t="s">
        <v>1619</v>
      </c>
      <c r="AG2613" s="46" t="s">
        <v>1637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1652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1637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1652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1639</v>
      </c>
      <c r="AG2615" s="44" t="s">
        <v>1637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1652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1636</v>
      </c>
      <c r="AF2616" s="26" t="s">
        <v>1617</v>
      </c>
      <c r="AG2616" s="44" t="s">
        <v>1637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1652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1636</v>
      </c>
      <c r="AF2617" s="23" t="s">
        <v>1617</v>
      </c>
      <c r="AG2617" s="46" t="s">
        <v>1637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1652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1636</v>
      </c>
      <c r="AF2618" s="23" t="s">
        <v>1617</v>
      </c>
      <c r="AG2618" s="46" t="s">
        <v>1637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1652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1652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1652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1652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1636</v>
      </c>
      <c r="AF2622" s="23" t="s">
        <v>1615</v>
      </c>
      <c r="AG2622" s="46" t="s">
        <v>1637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1652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1636</v>
      </c>
      <c r="AF2623" s="23" t="s">
        <v>1617</v>
      </c>
      <c r="AG2623" s="46" t="s">
        <v>1637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1652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1636</v>
      </c>
      <c r="AF2624" s="23" t="s">
        <v>1619</v>
      </c>
      <c r="AG2624" s="46" t="s">
        <v>1637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1652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1637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1652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1639</v>
      </c>
      <c r="AG2626" s="44" t="s">
        <v>1637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1652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1636</v>
      </c>
      <c r="AF2627" s="26" t="s">
        <v>1617</v>
      </c>
      <c r="AG2627" s="44" t="s">
        <v>1637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1652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1636</v>
      </c>
      <c r="AF2628" s="23" t="s">
        <v>1617</v>
      </c>
      <c r="AG2628" s="46" t="s">
        <v>1637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1652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1636</v>
      </c>
      <c r="AF2629" s="23" t="s">
        <v>1617</v>
      </c>
      <c r="AG2629" s="46" t="s">
        <v>1637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1652</v>
      </c>
      <c r="B2630" s="37" t="s">
        <v>537</v>
      </c>
      <c r="C2630" s="38" t="s">
        <v>538</v>
      </c>
      <c r="D2630" s="24">
        <f t="shared" si="82"/>
        <v>15450466.130000001</v>
      </c>
      <c r="E2630" s="32">
        <f t="shared" si="83"/>
        <v>11004091.280000001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/>
      <c r="S2630" s="40"/>
      <c r="T2630" s="19"/>
      <c r="U2630" s="19"/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1636</v>
      </c>
      <c r="AF2630" s="23" t="s">
        <v>1615</v>
      </c>
      <c r="AG2630" s="46" t="s">
        <v>1637</v>
      </c>
    </row>
    <row r="2631" spans="1:52" ht="14.4" customHeight="1" x14ac:dyDescent="0.3">
      <c r="A2631" s="36" t="s">
        <v>1652</v>
      </c>
      <c r="B2631" s="37" t="s">
        <v>539</v>
      </c>
      <c r="C2631" s="38" t="s">
        <v>540</v>
      </c>
      <c r="D2631" s="24">
        <f t="shared" si="82"/>
        <v>7769652.6800000006</v>
      </c>
      <c r="E2631" s="32">
        <f t="shared" si="83"/>
        <v>5865453.4400000004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/>
      <c r="S2631" s="40"/>
      <c r="T2631" s="19"/>
      <c r="U2631" s="19"/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1636</v>
      </c>
      <c r="AF2631" s="23" t="s">
        <v>1617</v>
      </c>
      <c r="AG2631" s="44" t="s">
        <v>1637</v>
      </c>
    </row>
    <row r="2632" spans="1:52" ht="14.4" customHeight="1" x14ac:dyDescent="0.3">
      <c r="A2632" s="36" t="s">
        <v>1652</v>
      </c>
      <c r="B2632" s="37" t="s">
        <v>541</v>
      </c>
      <c r="C2632" s="38" t="s">
        <v>542</v>
      </c>
      <c r="D2632" s="24">
        <f t="shared" si="82"/>
        <v>4689003</v>
      </c>
      <c r="E2632" s="32">
        <f t="shared" si="83"/>
        <v>3619582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/>
      <c r="S2632" s="40"/>
      <c r="T2632" s="19"/>
      <c r="U2632" s="19"/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1636</v>
      </c>
      <c r="AF2632" s="23" t="s">
        <v>1619</v>
      </c>
      <c r="AG2632" s="44" t="s">
        <v>1637</v>
      </c>
    </row>
    <row r="2633" spans="1:52" ht="14.4" customHeight="1" x14ac:dyDescent="0.3">
      <c r="A2633" s="36" t="s">
        <v>1652</v>
      </c>
      <c r="B2633" s="37" t="s">
        <v>543</v>
      </c>
      <c r="C2633" s="38" t="s">
        <v>544</v>
      </c>
      <c r="D2633" s="24">
        <f t="shared" si="82"/>
        <v>2721058.52</v>
      </c>
      <c r="E2633" s="32">
        <f t="shared" si="83"/>
        <v>2819923.52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/>
      <c r="S2633" s="40"/>
      <c r="T2633" s="19"/>
      <c r="U2633" s="19"/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1637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1652</v>
      </c>
      <c r="B2634" s="37" t="s">
        <v>545</v>
      </c>
      <c r="C2634" s="38" t="s">
        <v>546</v>
      </c>
      <c r="D2634" s="24">
        <f t="shared" si="82"/>
        <v>2019571.8</v>
      </c>
      <c r="E2634" s="32">
        <f t="shared" si="83"/>
        <v>1917609.88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/>
      <c r="S2634" s="40"/>
      <c r="T2634" s="19"/>
      <c r="U2634" s="19"/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1639</v>
      </c>
      <c r="AG2634" s="44" t="s">
        <v>1637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1652</v>
      </c>
      <c r="B2635" s="37" t="s">
        <v>547</v>
      </c>
      <c r="C2635" s="38" t="s">
        <v>548</v>
      </c>
      <c r="D2635" s="24">
        <f t="shared" si="82"/>
        <v>1489376</v>
      </c>
      <c r="E2635" s="32">
        <f t="shared" si="83"/>
        <v>1353466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/>
      <c r="S2635" s="40"/>
      <c r="T2635" s="19"/>
      <c r="U2635" s="19"/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1637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1652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1637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1652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1652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1652</v>
      </c>
      <c r="B2639" s="37" t="s">
        <v>555</v>
      </c>
      <c r="C2639" s="38" t="s">
        <v>556</v>
      </c>
      <c r="D2639" s="24">
        <f t="shared" si="82"/>
        <v>237150</v>
      </c>
      <c r="E2639" s="32">
        <f t="shared" si="83"/>
        <v>190150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1636</v>
      </c>
      <c r="AF2639" s="26" t="s">
        <v>1617</v>
      </c>
      <c r="AG2639" s="44" t="s">
        <v>1637</v>
      </c>
    </row>
    <row r="2640" spans="1:52" ht="14.4" customHeight="1" x14ac:dyDescent="0.3">
      <c r="A2640" s="36" t="s">
        <v>1652</v>
      </c>
      <c r="B2640" s="37" t="s">
        <v>557</v>
      </c>
      <c r="C2640" s="38" t="s">
        <v>558</v>
      </c>
      <c r="D2640" s="24">
        <f t="shared" si="82"/>
        <v>166093</v>
      </c>
      <c r="E2640" s="32">
        <f t="shared" si="83"/>
        <v>457268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/>
      <c r="S2640" s="40"/>
      <c r="T2640" s="19"/>
      <c r="U2640" s="19"/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1636</v>
      </c>
      <c r="AF2640" s="23" t="s">
        <v>1617</v>
      </c>
      <c r="AG2640" s="44" t="s">
        <v>1637</v>
      </c>
    </row>
    <row r="2641" spans="1:52" ht="14.4" customHeight="1" x14ac:dyDescent="0.3">
      <c r="A2641" s="36" t="s">
        <v>1652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1636</v>
      </c>
      <c r="AF2641" s="23" t="s">
        <v>1617</v>
      </c>
      <c r="AG2641" s="44" t="s">
        <v>1637</v>
      </c>
    </row>
    <row r="2642" spans="1:52" ht="14.4" customHeight="1" x14ac:dyDescent="0.3">
      <c r="A2642" s="36" t="s">
        <v>1652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1652</v>
      </c>
      <c r="B2643" s="37" t="s">
        <v>563</v>
      </c>
      <c r="C2643" s="38" t="s">
        <v>564</v>
      </c>
      <c r="D2643" s="24">
        <f t="shared" si="82"/>
        <v>1625966</v>
      </c>
      <c r="E2643" s="32">
        <f t="shared" si="83"/>
        <v>1197664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/>
      <c r="S2643" s="40"/>
      <c r="T2643" s="19"/>
      <c r="U2643" s="19"/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1652</v>
      </c>
      <c r="B2644" s="37" t="s">
        <v>565</v>
      </c>
      <c r="C2644" s="38" t="s">
        <v>566</v>
      </c>
      <c r="D2644" s="24">
        <f t="shared" si="82"/>
        <v>1473525</v>
      </c>
      <c r="E2644" s="32">
        <f t="shared" si="83"/>
        <v>1405855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/>
      <c r="S2644" s="40"/>
      <c r="T2644" s="19"/>
      <c r="U2644" s="19"/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1652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1652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1652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1652</v>
      </c>
      <c r="B2648" s="37" t="s">
        <v>573</v>
      </c>
      <c r="C2648" s="38" t="s">
        <v>574</v>
      </c>
      <c r="D2648" s="24">
        <f t="shared" si="82"/>
        <v>1537185.9</v>
      </c>
      <c r="E2648" s="32">
        <f t="shared" si="83"/>
        <v>765718.83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/>
      <c r="S2648" s="40"/>
      <c r="T2648" s="19"/>
      <c r="U2648" s="19"/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1637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1652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/>
      <c r="S2649" s="42"/>
      <c r="T2649" s="22"/>
      <c r="U2649" s="22"/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1637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1652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1637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1652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1652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1637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1652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1637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1652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1637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1652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1652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1652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1652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1652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1652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1652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1652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1652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1637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1652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1637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1652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1637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1652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1637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1652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1637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1652</v>
      </c>
      <c r="B2668" s="37" t="s">
        <v>613</v>
      </c>
      <c r="C2668" s="38" t="s">
        <v>614</v>
      </c>
      <c r="D2668" s="24">
        <f t="shared" si="82"/>
        <v>9894667.5</v>
      </c>
      <c r="E2668" s="32">
        <f t="shared" si="83"/>
        <v>9897394.5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/>
      <c r="S2668" s="40"/>
      <c r="T2668" s="19"/>
      <c r="U2668" s="19"/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1637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1652</v>
      </c>
      <c r="B2669" s="37" t="s">
        <v>615</v>
      </c>
      <c r="C2669" s="38" t="s">
        <v>616</v>
      </c>
      <c r="D2669" s="24">
        <f t="shared" si="82"/>
        <v>839743</v>
      </c>
      <c r="E2669" s="32">
        <f t="shared" si="83"/>
        <v>782096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/>
      <c r="S2669" s="40"/>
      <c r="T2669" s="19"/>
      <c r="U2669" s="19"/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1637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1652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1637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1652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1637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1652</v>
      </c>
      <c r="B2672" s="37" t="s">
        <v>621</v>
      </c>
      <c r="C2672" s="38" t="s">
        <v>622</v>
      </c>
      <c r="D2672" s="24">
        <f t="shared" si="82"/>
        <v>7122900</v>
      </c>
      <c r="E2672" s="32">
        <f t="shared" si="83"/>
        <v>3023000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/>
      <c r="S2672" s="40"/>
      <c r="T2672" s="19"/>
      <c r="U2672" s="19"/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1637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1652</v>
      </c>
      <c r="B2673" s="37" t="s">
        <v>623</v>
      </c>
      <c r="C2673" s="38" t="s">
        <v>624</v>
      </c>
      <c r="D2673" s="24">
        <f t="shared" si="82"/>
        <v>1228000</v>
      </c>
      <c r="E2673" s="32">
        <f t="shared" si="83"/>
        <v>1475500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1637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1652</v>
      </c>
      <c r="B2674" s="37" t="s">
        <v>625</v>
      </c>
      <c r="C2674" s="38" t="s">
        <v>588</v>
      </c>
      <c r="D2674" s="24">
        <f t="shared" si="82"/>
        <v>771374.63</v>
      </c>
      <c r="E2674" s="32">
        <f t="shared" si="83"/>
        <v>418967.8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/>
      <c r="S2674" s="40"/>
      <c r="T2674" s="19"/>
      <c r="U2674" s="19"/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1652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1652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1652</v>
      </c>
      <c r="B2677" s="37" t="s">
        <v>630</v>
      </c>
      <c r="C2677" s="38" t="s">
        <v>631</v>
      </c>
      <c r="D2677" s="24">
        <f t="shared" si="82"/>
        <v>0</v>
      </c>
      <c r="E2677" s="32">
        <f t="shared" si="83"/>
        <v>0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/>
      <c r="S2677" s="42"/>
      <c r="T2677" s="22"/>
      <c r="U2677" s="22"/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1652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1652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1652</v>
      </c>
      <c r="B2680" s="37" t="s">
        <v>636</v>
      </c>
      <c r="C2680" s="38" t="s">
        <v>637</v>
      </c>
      <c r="D2680" s="24">
        <f t="shared" si="82"/>
        <v>1026740</v>
      </c>
      <c r="E2680" s="32">
        <f t="shared" si="83"/>
        <v>707690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/>
      <c r="S2680" s="40"/>
      <c r="T2680" s="19"/>
      <c r="U2680" s="19"/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1652</v>
      </c>
      <c r="B2681" s="37" t="s">
        <v>638</v>
      </c>
      <c r="C2681" s="38" t="s">
        <v>639</v>
      </c>
      <c r="D2681" s="24">
        <f t="shared" si="82"/>
        <v>38301.47</v>
      </c>
      <c r="E2681" s="32">
        <f t="shared" si="83"/>
        <v>5269.17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/>
      <c r="S2681" s="40"/>
      <c r="T2681" s="19"/>
      <c r="U2681" s="19"/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1652</v>
      </c>
      <c r="B2682" s="37" t="s">
        <v>640</v>
      </c>
      <c r="C2682" s="38" t="s">
        <v>641</v>
      </c>
      <c r="D2682" s="24">
        <f t="shared" si="82"/>
        <v>8000</v>
      </c>
      <c r="E2682" s="32">
        <f t="shared" si="83"/>
        <v>8150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/>
      <c r="S2682" s="42"/>
      <c r="T2682" s="22"/>
      <c r="U2682" s="22"/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1652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1652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1652</v>
      </c>
      <c r="B2685" s="37" t="s">
        <v>646</v>
      </c>
      <c r="C2685" s="38" t="s">
        <v>647</v>
      </c>
      <c r="D2685" s="24">
        <f t="shared" si="82"/>
        <v>303432.56</v>
      </c>
      <c r="E2685" s="32">
        <f t="shared" si="83"/>
        <v>309372.36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/>
      <c r="S2685" s="40"/>
      <c r="T2685" s="19"/>
      <c r="U2685" s="19"/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1652</v>
      </c>
      <c r="B2686" s="37" t="s">
        <v>648</v>
      </c>
      <c r="C2686" s="38" t="s">
        <v>649</v>
      </c>
      <c r="D2686" s="24">
        <f t="shared" si="82"/>
        <v>38786.399999999994</v>
      </c>
      <c r="E2686" s="32">
        <f t="shared" si="83"/>
        <v>38786.399999999994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/>
      <c r="S2686" s="42"/>
      <c r="T2686" s="22"/>
      <c r="U2686" s="22"/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1652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1652</v>
      </c>
      <c r="B2688" s="37" t="s">
        <v>652</v>
      </c>
      <c r="C2688" s="38" t="s">
        <v>651</v>
      </c>
      <c r="D2688" s="24">
        <f t="shared" si="82"/>
        <v>337515</v>
      </c>
      <c r="E2688" s="32">
        <f t="shared" si="83"/>
        <v>351656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/>
      <c r="S2688" s="40"/>
      <c r="T2688" s="19"/>
      <c r="U2688" s="19"/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1652</v>
      </c>
      <c r="B2689" s="37" t="s">
        <v>653</v>
      </c>
      <c r="C2689" s="38" t="s">
        <v>654</v>
      </c>
      <c r="D2689" s="24">
        <f t="shared" si="82"/>
        <v>45662922.959999993</v>
      </c>
      <c r="E2689" s="32">
        <f t="shared" si="83"/>
        <v>61976328.090000004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1652</v>
      </c>
      <c r="B2690" s="37" t="s">
        <v>655</v>
      </c>
      <c r="C2690" s="38" t="s">
        <v>656</v>
      </c>
      <c r="D2690" s="24">
        <f t="shared" si="82"/>
        <v>247893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/>
      <c r="S2690" s="42"/>
      <c r="T2690" s="22"/>
      <c r="U2690" s="22"/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1652</v>
      </c>
      <c r="B2691" s="37" t="s">
        <v>657</v>
      </c>
      <c r="C2691" s="38" t="s">
        <v>658</v>
      </c>
      <c r="D2691" s="24">
        <f t="shared" si="82"/>
        <v>1980839.3499999999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/>
      <c r="S2691" s="40"/>
      <c r="T2691" s="19"/>
      <c r="U2691" s="19"/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1652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1652</v>
      </c>
      <c r="B2693" s="37" t="s">
        <v>661</v>
      </c>
      <c r="C2693" s="38" t="s">
        <v>662</v>
      </c>
      <c r="D2693" s="24">
        <f t="shared" si="84"/>
        <v>4609853</v>
      </c>
      <c r="E2693" s="32">
        <f t="shared" si="85"/>
        <v>4609853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/>
      <c r="U2693" s="22"/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1652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1652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1652</v>
      </c>
      <c r="B2696" s="37" t="s">
        <v>667</v>
      </c>
      <c r="C2696" s="38" t="s">
        <v>668</v>
      </c>
      <c r="D2696" s="24">
        <f t="shared" si="84"/>
        <v>220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/>
      <c r="S2696" s="40"/>
      <c r="T2696" s="19"/>
      <c r="U2696" s="19"/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1652</v>
      </c>
      <c r="B2697" s="37" t="s">
        <v>669</v>
      </c>
      <c r="C2697" s="38" t="s">
        <v>670</v>
      </c>
      <c r="D2697" s="24">
        <f t="shared" si="84"/>
        <v>16491.57</v>
      </c>
      <c r="E2697" s="32">
        <f t="shared" si="85"/>
        <v>20300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1652</v>
      </c>
      <c r="B2698" s="37" t="s">
        <v>671</v>
      </c>
      <c r="C2698" s="38" t="s">
        <v>672</v>
      </c>
      <c r="D2698" s="24">
        <f t="shared" si="84"/>
        <v>1005.44</v>
      </c>
      <c r="E2698" s="32">
        <f t="shared" si="85"/>
        <v>11948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/>
      <c r="S2698" s="40"/>
      <c r="T2698" s="19"/>
      <c r="U2698" s="19"/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1652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1652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1652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1652</v>
      </c>
      <c r="B2702" s="37" t="s">
        <v>679</v>
      </c>
      <c r="C2702" s="38" t="s">
        <v>680</v>
      </c>
      <c r="D2702" s="24">
        <f t="shared" si="84"/>
        <v>116105</v>
      </c>
      <c r="E2702" s="32">
        <f t="shared" si="85"/>
        <v>52800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1652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1652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1652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1652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1652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1652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1652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1652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1652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1652</v>
      </c>
      <c r="B2712" s="37" t="s">
        <v>699</v>
      </c>
      <c r="C2712" s="38" t="s">
        <v>700</v>
      </c>
      <c r="D2712" s="24">
        <f t="shared" si="84"/>
        <v>0</v>
      </c>
      <c r="E2712" s="32">
        <f t="shared" si="85"/>
        <v>530879.06000000006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/>
      <c r="S2712" s="40"/>
      <c r="T2712" s="19"/>
      <c r="U2712" s="19"/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1652</v>
      </c>
      <c r="B2713" s="37" t="s">
        <v>701</v>
      </c>
      <c r="C2713" s="38" t="s">
        <v>702</v>
      </c>
      <c r="D2713" s="24">
        <f t="shared" si="84"/>
        <v>2137265.89</v>
      </c>
      <c r="E2713" s="32">
        <f t="shared" si="85"/>
        <v>1878135.89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/>
      <c r="S2713" s="40"/>
      <c r="T2713" s="19"/>
      <c r="U2713" s="19"/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1652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1652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1652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/>
      <c r="S2716" s="40"/>
      <c r="T2716" s="19"/>
      <c r="U2716" s="19"/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1652</v>
      </c>
      <c r="B2717" s="37" t="s">
        <v>709</v>
      </c>
      <c r="C2717" s="38" t="s">
        <v>710</v>
      </c>
      <c r="D2717" s="24">
        <f t="shared" si="84"/>
        <v>3869975.16</v>
      </c>
      <c r="E2717" s="32">
        <f t="shared" si="85"/>
        <v>4536509.26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/>
      <c r="S2717" s="40"/>
      <c r="T2717" s="19"/>
      <c r="U2717" s="19"/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1652</v>
      </c>
      <c r="B2718" s="37" t="s">
        <v>711</v>
      </c>
      <c r="C2718" s="38" t="s">
        <v>712</v>
      </c>
      <c r="D2718" s="24">
        <f t="shared" si="84"/>
        <v>3501377.1799999997</v>
      </c>
      <c r="E2718" s="32">
        <f t="shared" si="85"/>
        <v>6933039.9399999995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/>
      <c r="S2718" s="40"/>
      <c r="T2718" s="19"/>
      <c r="U2718" s="19"/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1652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1922655.9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1652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/>
      <c r="S2720" s="40"/>
      <c r="T2720" s="19"/>
      <c r="U2720" s="19"/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1652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1652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1652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1652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1652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1652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1652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1652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1652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1652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1652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1652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1652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1652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1652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1652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1652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1652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1652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1652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14650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/>
      <c r="S2740" s="40"/>
      <c r="T2740" s="19"/>
      <c r="U2740" s="19"/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1652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1652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0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1652</v>
      </c>
      <c r="B2743" s="37" t="s">
        <v>761</v>
      </c>
      <c r="C2743" s="38" t="s">
        <v>762</v>
      </c>
      <c r="D2743" s="24">
        <f t="shared" si="84"/>
        <v>180913</v>
      </c>
      <c r="E2743" s="32">
        <f t="shared" si="85"/>
        <v>385928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/>
      <c r="S2743" s="40"/>
      <c r="T2743" s="19"/>
      <c r="U2743" s="19"/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1652</v>
      </c>
      <c r="B2744" s="37" t="s">
        <v>763</v>
      </c>
      <c r="C2744" s="38" t="s">
        <v>764</v>
      </c>
      <c r="D2744" s="24">
        <f t="shared" si="84"/>
        <v>111729</v>
      </c>
      <c r="E2744" s="32">
        <f t="shared" si="85"/>
        <v>1777025.52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/>
      <c r="S2744" s="40"/>
      <c r="T2744" s="19"/>
      <c r="U2744" s="19"/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1652</v>
      </c>
      <c r="B2745" s="37" t="s">
        <v>765</v>
      </c>
      <c r="C2745" s="38" t="s">
        <v>766</v>
      </c>
      <c r="D2745" s="24">
        <f t="shared" si="84"/>
        <v>39468</v>
      </c>
      <c r="E2745" s="32">
        <f t="shared" si="85"/>
        <v>3211404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/>
      <c r="S2745" s="40"/>
      <c r="T2745" s="19"/>
      <c r="U2745" s="19"/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1652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1652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1652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1652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1652</v>
      </c>
      <c r="B2750" s="37" t="s">
        <v>775</v>
      </c>
      <c r="C2750" s="38" t="s">
        <v>776</v>
      </c>
      <c r="D2750" s="24">
        <f t="shared" si="84"/>
        <v>91660</v>
      </c>
      <c r="E2750" s="32">
        <f t="shared" si="85"/>
        <v>7004647.6899999995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/>
      <c r="S2750" s="40"/>
      <c r="T2750" s="19"/>
      <c r="U2750" s="19"/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1652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3535693.5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/>
      <c r="S2751" s="40"/>
      <c r="T2751" s="19"/>
      <c r="U2751" s="19"/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1652</v>
      </c>
      <c r="B2752" s="37" t="s">
        <v>779</v>
      </c>
      <c r="C2752" s="38" t="s">
        <v>780</v>
      </c>
      <c r="D2752" s="24">
        <f t="shared" si="84"/>
        <v>1109487.5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/>
      <c r="S2752" s="40"/>
      <c r="T2752" s="19"/>
      <c r="U2752" s="19"/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1652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103639.57999999999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/>
      <c r="S2753" s="40"/>
      <c r="T2753" s="19"/>
      <c r="U2753" s="19"/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1652</v>
      </c>
      <c r="B2754" s="37" t="s">
        <v>783</v>
      </c>
      <c r="C2754" s="38" t="s">
        <v>784</v>
      </c>
      <c r="D2754" s="24">
        <f t="shared" si="84"/>
        <v>0</v>
      </c>
      <c r="E2754" s="32">
        <f t="shared" si="85"/>
        <v>112544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/>
      <c r="S2754" s="40"/>
      <c r="T2754" s="19"/>
      <c r="U2754" s="19"/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1652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759441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/>
      <c r="S2755" s="40"/>
      <c r="T2755" s="19"/>
      <c r="U2755" s="19"/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1652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768627.06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/>
      <c r="S2756" s="40"/>
      <c r="T2756" s="19"/>
      <c r="U2756" s="19"/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1652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1095525.5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/>
      <c r="S2757" s="40"/>
      <c r="T2757" s="19"/>
      <c r="U2757" s="19"/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1652</v>
      </c>
      <c r="B2758" s="37" t="s">
        <v>791</v>
      </c>
      <c r="C2758" s="38" t="s">
        <v>792</v>
      </c>
      <c r="D2758" s="24">
        <f t="shared" si="86"/>
        <v>305466.3</v>
      </c>
      <c r="E2758" s="32">
        <f t="shared" si="87"/>
        <v>0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/>
      <c r="S2758" s="40"/>
      <c r="T2758" s="19"/>
      <c r="U2758" s="19"/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1652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28563.16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/>
      <c r="S2759" s="40"/>
      <c r="T2759" s="19"/>
      <c r="U2759" s="19"/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1652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33663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/>
      <c r="S2760" s="40"/>
      <c r="T2760" s="19"/>
      <c r="U2760" s="19"/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1652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130937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/>
      <c r="S2761" s="40"/>
      <c r="T2761" s="19"/>
      <c r="U2761" s="19"/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1652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1652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1652</v>
      </c>
      <c r="B2764" s="37" t="s">
        <v>803</v>
      </c>
      <c r="C2764" s="38" t="s">
        <v>804</v>
      </c>
      <c r="D2764" s="24">
        <f t="shared" si="86"/>
        <v>0</v>
      </c>
      <c r="E2764" s="32">
        <f t="shared" si="87"/>
        <v>34273771.620000005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/>
      <c r="S2764" s="40"/>
      <c r="T2764" s="19"/>
      <c r="U2764" s="19"/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1652</v>
      </c>
      <c r="B2765" s="37" t="s">
        <v>805</v>
      </c>
      <c r="C2765" s="38" t="s">
        <v>806</v>
      </c>
      <c r="D2765" s="24">
        <f t="shared" si="86"/>
        <v>1098172.2999999998</v>
      </c>
      <c r="E2765" s="32">
        <f t="shared" si="87"/>
        <v>46204153.5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/>
      <c r="S2765" s="40"/>
      <c r="T2765" s="19"/>
      <c r="U2765" s="19"/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1652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101878.5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/>
      <c r="S2766" s="40"/>
      <c r="T2766" s="19"/>
      <c r="U2766" s="19"/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1652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127104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1652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1652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/>
      <c r="S2769" s="42"/>
      <c r="T2769" s="22"/>
      <c r="U2769" s="22"/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1652</v>
      </c>
      <c r="B2770" s="37" t="s">
        <v>815</v>
      </c>
      <c r="C2770" s="38" t="s">
        <v>816</v>
      </c>
      <c r="D2770" s="24">
        <f t="shared" si="86"/>
        <v>36456502.620000005</v>
      </c>
      <c r="E2770" s="32">
        <f t="shared" si="87"/>
        <v>43057798.460000001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/>
      <c r="S2770" s="40"/>
      <c r="T2770" s="19"/>
      <c r="U2770" s="19"/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1652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1652</v>
      </c>
      <c r="B2772" s="37" t="s">
        <v>819</v>
      </c>
      <c r="C2772" s="38" t="s">
        <v>820</v>
      </c>
      <c r="D2772" s="24">
        <f t="shared" si="86"/>
        <v>2600824</v>
      </c>
      <c r="E2772" s="32">
        <f t="shared" si="87"/>
        <v>2967171.41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/>
      <c r="S2772" s="40"/>
      <c r="T2772" s="19"/>
      <c r="U2772" s="19"/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1652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2528091.75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/>
      <c r="S2773" s="40"/>
      <c r="T2773" s="19"/>
      <c r="U2773" s="19"/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1652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1334206.72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/>
      <c r="S2774" s="40"/>
      <c r="T2774" s="19"/>
      <c r="U2774" s="19"/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1652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115000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/>
      <c r="S2775" s="42"/>
      <c r="T2775" s="22"/>
      <c r="U2775" s="22"/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1652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1652</v>
      </c>
      <c r="B2777" s="37" t="s">
        <v>829</v>
      </c>
      <c r="C2777" s="38" t="s">
        <v>830</v>
      </c>
      <c r="D2777" s="24">
        <f t="shared" si="86"/>
        <v>16335353.470000001</v>
      </c>
      <c r="E2777" s="32">
        <f t="shared" si="87"/>
        <v>0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/>
      <c r="S2777" s="40"/>
      <c r="T2777" s="19"/>
      <c r="U2777" s="19"/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1652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1434948.21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/>
      <c r="S2778" s="40"/>
      <c r="T2778" s="19"/>
      <c r="U2778" s="19"/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1652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1652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330345.8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/>
      <c r="S2780" s="40"/>
      <c r="T2780" s="19"/>
      <c r="U2780" s="19"/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1652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2600824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/>
      <c r="S2781" s="40"/>
      <c r="T2781" s="19"/>
      <c r="U2781" s="19"/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1652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1652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1207000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/>
      <c r="S2783" s="40"/>
      <c r="T2783" s="19"/>
      <c r="U2783" s="19"/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1652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253352.33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/>
      <c r="S2784" s="40"/>
      <c r="T2784" s="19"/>
      <c r="U2784" s="19"/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1652</v>
      </c>
      <c r="B2785" s="37" t="s">
        <v>845</v>
      </c>
      <c r="C2785" s="38" t="s">
        <v>846</v>
      </c>
      <c r="D2785" s="24">
        <f t="shared" si="86"/>
        <v>13510.45</v>
      </c>
      <c r="E2785" s="32">
        <f t="shared" si="87"/>
        <v>1808973.85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/>
      <c r="S2785" s="40"/>
      <c r="T2785" s="19"/>
      <c r="U2785" s="19"/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1652</v>
      </c>
      <c r="B2786" s="37" t="s">
        <v>847</v>
      </c>
      <c r="C2786" s="38" t="s">
        <v>848</v>
      </c>
      <c r="D2786" s="24">
        <f t="shared" si="86"/>
        <v>239999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/>
      <c r="S2786" s="40"/>
      <c r="T2786" s="19"/>
      <c r="U2786" s="19"/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1652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1652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1652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1652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1652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1652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1652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1652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/>
      <c r="S2794" s="40"/>
      <c r="T2794" s="19"/>
      <c r="U2794" s="19"/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1652</v>
      </c>
      <c r="B2795" s="37" t="s">
        <v>865</v>
      </c>
      <c r="C2795" s="38" t="s">
        <v>866</v>
      </c>
      <c r="D2795" s="24">
        <f t="shared" si="86"/>
        <v>4564498.7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/>
      <c r="S2795" s="40"/>
      <c r="T2795" s="19"/>
      <c r="U2795" s="19"/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1652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/>
      <c r="S2796" s="40"/>
      <c r="T2796" s="19"/>
      <c r="U2796" s="19"/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1652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1652</v>
      </c>
      <c r="B2798" s="37" t="s">
        <v>871</v>
      </c>
      <c r="C2798" s="38" t="s">
        <v>872</v>
      </c>
      <c r="D2798" s="24">
        <f t="shared" si="86"/>
        <v>0</v>
      </c>
      <c r="E2798" s="32">
        <f t="shared" si="87"/>
        <v>946086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/>
      <c r="S2798" s="40"/>
      <c r="T2798" s="19"/>
      <c r="U2798" s="19"/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1652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760293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/>
      <c r="S2799" s="40"/>
      <c r="T2799" s="19"/>
      <c r="U2799" s="19"/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1652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1652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9294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/>
      <c r="S2801" s="40"/>
      <c r="T2801" s="19"/>
      <c r="U2801" s="19"/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1652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67914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/>
      <c r="S2802" s="40"/>
      <c r="T2802" s="19"/>
      <c r="U2802" s="19"/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1652</v>
      </c>
      <c r="B2803" s="37" t="s">
        <v>881</v>
      </c>
      <c r="C2803" s="38" t="s">
        <v>882</v>
      </c>
      <c r="D2803" s="24">
        <f t="shared" si="86"/>
        <v>5861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/>
      <c r="S2803" s="42"/>
      <c r="T2803" s="22"/>
      <c r="U2803" s="22"/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1652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/>
      <c r="S2804" s="40"/>
      <c r="T2804" s="19"/>
      <c r="U2804" s="19"/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1652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412318.04000000004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1652</v>
      </c>
      <c r="B2806" s="37" t="s">
        <v>887</v>
      </c>
      <c r="C2806" s="38" t="s">
        <v>888</v>
      </c>
      <c r="D2806" s="24">
        <f t="shared" si="86"/>
        <v>592521.98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/>
      <c r="S2806" s="40"/>
      <c r="T2806" s="19"/>
      <c r="U2806" s="19"/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1652</v>
      </c>
      <c r="B2807" s="37" t="s">
        <v>889</v>
      </c>
      <c r="C2807" s="38" t="s">
        <v>890</v>
      </c>
      <c r="D2807" s="24">
        <f t="shared" si="86"/>
        <v>442850.49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/>
      <c r="S2807" s="40"/>
      <c r="T2807" s="19"/>
      <c r="U2807" s="19"/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1652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1652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1652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1652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1652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1652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5638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/>
      <c r="S2813" s="40"/>
      <c r="T2813" s="19"/>
      <c r="U2813" s="19"/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1652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/>
      <c r="S2814" s="42"/>
      <c r="T2814" s="22"/>
      <c r="U2814" s="22"/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1652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/>
      <c r="S2815" s="40"/>
      <c r="T2815" s="19"/>
      <c r="U2815" s="19"/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1652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1652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1652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1652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1652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1652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1652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1652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1652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1652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1652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1652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1652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1652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1652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1652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1652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1652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1652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1652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1652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38301.47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1652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1652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1652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1652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1652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1652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1652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1652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0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1652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5596498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/>
      <c r="S2845" s="40"/>
      <c r="T2845" s="19"/>
      <c r="U2845" s="19"/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1652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1652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133964.96000000002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/>
      <c r="S2847" s="42"/>
      <c r="T2847" s="22"/>
      <c r="U2847" s="22"/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1652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1652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1652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1652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23485570.809999999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/>
      <c r="S2851" s="40"/>
      <c r="T2851" s="19"/>
      <c r="U2851" s="19"/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1652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1652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1652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1652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1652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1045654.97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/>
      <c r="S2856" s="40"/>
      <c r="T2856" s="19"/>
      <c r="U2856" s="19"/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1652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1652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1652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1652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1652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1652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1652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1652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1652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1652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1652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1652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112570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/>
      <c r="S2868" s="42"/>
      <c r="T2868" s="22"/>
      <c r="U2868" s="22"/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1652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1652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1652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184320.69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/>
      <c r="S2871" s="40"/>
      <c r="T2871" s="19"/>
      <c r="U2871" s="19"/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1652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1652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1652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1652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1652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1652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1652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2748600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/>
      <c r="S2878" s="40"/>
      <c r="T2878" s="19"/>
      <c r="U2878" s="19"/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1652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11850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1652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152230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1652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43290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/>
      <c r="S2881" s="40"/>
      <c r="T2881" s="19"/>
      <c r="U2881" s="19"/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1652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255608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/>
      <c r="S2882" s="40"/>
      <c r="T2882" s="19"/>
      <c r="U2882" s="19"/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1652</v>
      </c>
      <c r="B2883" s="37" t="s">
        <v>1039</v>
      </c>
      <c r="C2883" s="38" t="s">
        <v>1040</v>
      </c>
      <c r="D2883" s="24">
        <f t="shared" si="88"/>
        <v>20200175.329999998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/>
      <c r="S2883" s="40"/>
      <c r="T2883" s="19"/>
      <c r="U2883" s="19"/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1652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528460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/>
      <c r="S2884" s="40"/>
      <c r="T2884" s="19"/>
      <c r="U2884" s="19"/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1652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1652</v>
      </c>
      <c r="B2886" s="37" t="s">
        <v>1045</v>
      </c>
      <c r="C2886" s="38" t="s">
        <v>1046</v>
      </c>
      <c r="D2886" s="24">
        <f t="shared" si="90"/>
        <v>782035.48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/>
      <c r="S2886" s="40"/>
      <c r="T2886" s="19"/>
      <c r="U2886" s="19"/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1652</v>
      </c>
      <c r="B2887" s="37" t="s">
        <v>1047</v>
      </c>
      <c r="C2887" s="38" t="s">
        <v>1048</v>
      </c>
      <c r="D2887" s="24">
        <f t="shared" si="90"/>
        <v>59400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1652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1652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1652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1652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1652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1652</v>
      </c>
      <c r="B2893" s="37" t="s">
        <v>1059</v>
      </c>
      <c r="C2893" s="38" t="s">
        <v>1060</v>
      </c>
      <c r="D2893" s="24">
        <f t="shared" si="90"/>
        <v>873780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/>
      <c r="S2893" s="40"/>
      <c r="T2893" s="19"/>
      <c r="U2893" s="19"/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1652</v>
      </c>
      <c r="B2894" s="37" t="s">
        <v>1061</v>
      </c>
      <c r="C2894" s="38" t="s">
        <v>1062</v>
      </c>
      <c r="D2894" s="24">
        <f t="shared" si="90"/>
        <v>424620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/>
      <c r="S2894" s="40"/>
      <c r="T2894" s="19"/>
      <c r="U2894" s="19"/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1652</v>
      </c>
      <c r="B2895" s="37" t="s">
        <v>1063</v>
      </c>
      <c r="C2895" s="38" t="s">
        <v>1064</v>
      </c>
      <c r="D2895" s="24">
        <f t="shared" si="90"/>
        <v>2028822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/>
      <c r="S2895" s="40"/>
      <c r="T2895" s="19"/>
      <c r="U2895" s="19"/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1652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/>
      <c r="S2896" s="40"/>
      <c r="T2896" s="19"/>
      <c r="U2896" s="19"/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1652</v>
      </c>
      <c r="B2897" s="37" t="s">
        <v>1067</v>
      </c>
      <c r="C2897" s="38" t="s">
        <v>1068</v>
      </c>
      <c r="D2897" s="24">
        <f t="shared" si="90"/>
        <v>3733077</v>
      </c>
      <c r="E2897" s="32">
        <f t="shared" si="91"/>
        <v>9473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/>
      <c r="S2897" s="40"/>
      <c r="T2897" s="19"/>
      <c r="U2897" s="19"/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1652</v>
      </c>
      <c r="B2898" s="37" t="s">
        <v>1069</v>
      </c>
      <c r="C2898" s="38" t="s">
        <v>1070</v>
      </c>
      <c r="D2898" s="24">
        <f t="shared" si="90"/>
        <v>2440280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/>
      <c r="S2898" s="40"/>
      <c r="T2898" s="19"/>
      <c r="U2898" s="19"/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1652</v>
      </c>
      <c r="B2899" s="37" t="s">
        <v>1071</v>
      </c>
      <c r="C2899" s="38" t="s">
        <v>1072</v>
      </c>
      <c r="D2899" s="24">
        <f t="shared" si="90"/>
        <v>1110341.18</v>
      </c>
      <c r="E2899" s="32">
        <f t="shared" si="91"/>
        <v>157590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1652</v>
      </c>
      <c r="B2900" s="37" t="s">
        <v>1073</v>
      </c>
      <c r="C2900" s="38" t="s">
        <v>1074</v>
      </c>
      <c r="D2900" s="24">
        <f t="shared" si="90"/>
        <v>144900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1652</v>
      </c>
      <c r="B2901" s="37" t="s">
        <v>1075</v>
      </c>
      <c r="C2901" s="38" t="s">
        <v>1076</v>
      </c>
      <c r="D2901" s="24">
        <f t="shared" si="90"/>
        <v>116640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/>
      <c r="S2901" s="40"/>
      <c r="T2901" s="19"/>
      <c r="U2901" s="19"/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1652</v>
      </c>
      <c r="B2902" s="37" t="s">
        <v>1077</v>
      </c>
      <c r="C2902" s="38" t="s">
        <v>1078</v>
      </c>
      <c r="D2902" s="24">
        <f t="shared" si="90"/>
        <v>390660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/>
      <c r="S2902" s="40"/>
      <c r="T2902" s="19"/>
      <c r="U2902" s="19"/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1652</v>
      </c>
      <c r="B2903" s="37" t="s">
        <v>1079</v>
      </c>
      <c r="C2903" s="38" t="s">
        <v>1080</v>
      </c>
      <c r="D2903" s="24">
        <f t="shared" si="90"/>
        <v>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1652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1652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1652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1652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1652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1652</v>
      </c>
      <c r="B2909" s="37" t="s">
        <v>1091</v>
      </c>
      <c r="C2909" s="38" t="s">
        <v>1092</v>
      </c>
      <c r="D2909" s="24">
        <f t="shared" si="90"/>
        <v>109800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/>
      <c r="S2909" s="40"/>
      <c r="T2909" s="19"/>
      <c r="U2909" s="19"/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1652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1652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1652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1652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1652</v>
      </c>
      <c r="B2914" s="37" t="s">
        <v>1101</v>
      </c>
      <c r="C2914" s="38" t="s">
        <v>1102</v>
      </c>
      <c r="D2914" s="24">
        <f t="shared" si="90"/>
        <v>404388.30999999994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/>
      <c r="S2914" s="40"/>
      <c r="T2914" s="19"/>
      <c r="U2914" s="19"/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1652</v>
      </c>
      <c r="B2915" s="37" t="s">
        <v>1103</v>
      </c>
      <c r="C2915" s="38" t="s">
        <v>1104</v>
      </c>
      <c r="D2915" s="24">
        <f t="shared" si="90"/>
        <v>606582.46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/>
      <c r="S2915" s="40"/>
      <c r="T2915" s="19"/>
      <c r="U2915" s="19"/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1652</v>
      </c>
      <c r="B2916" s="37" t="s">
        <v>1105</v>
      </c>
      <c r="C2916" s="38" t="s">
        <v>1106</v>
      </c>
      <c r="D2916" s="24">
        <f t="shared" si="90"/>
        <v>34684.199999999997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/>
      <c r="S2916" s="40"/>
      <c r="T2916" s="19"/>
      <c r="U2916" s="19"/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1652</v>
      </c>
      <c r="B2917" s="37" t="s">
        <v>1107</v>
      </c>
      <c r="C2917" s="38" t="s">
        <v>1108</v>
      </c>
      <c r="D2917" s="24">
        <f t="shared" si="90"/>
        <v>18000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/>
      <c r="S2917" s="40"/>
      <c r="T2917" s="19"/>
      <c r="U2917" s="19"/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1652</v>
      </c>
      <c r="B2918" s="37" t="s">
        <v>1109</v>
      </c>
      <c r="C2918" s="38" t="s">
        <v>1110</v>
      </c>
      <c r="D2918" s="24">
        <f t="shared" si="90"/>
        <v>337614</v>
      </c>
      <c r="E2918" s="32">
        <f t="shared" si="91"/>
        <v>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/>
      <c r="S2918" s="40"/>
      <c r="T2918" s="19"/>
      <c r="U2918" s="19"/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1652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1652</v>
      </c>
      <c r="B2920" s="37" t="s">
        <v>1113</v>
      </c>
      <c r="C2920" s="38" t="s">
        <v>1114</v>
      </c>
      <c r="D2920" s="24">
        <f t="shared" si="90"/>
        <v>38786.399999999994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/>
      <c r="S2920" s="40"/>
      <c r="T2920" s="19"/>
      <c r="U2920" s="19"/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1652</v>
      </c>
      <c r="B2921" s="37" t="s">
        <v>1115</v>
      </c>
      <c r="C2921" s="38" t="s">
        <v>1116</v>
      </c>
      <c r="D2921" s="24">
        <f t="shared" si="90"/>
        <v>2206000</v>
      </c>
      <c r="E2921" s="32">
        <f t="shared" si="91"/>
        <v>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/>
      <c r="S2921" s="40"/>
      <c r="T2921" s="19"/>
      <c r="U2921" s="19"/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1652</v>
      </c>
      <c r="B2922" s="37" t="s">
        <v>1117</v>
      </c>
      <c r="C2922" s="38" t="s">
        <v>1118</v>
      </c>
      <c r="D2922" s="24">
        <f t="shared" si="90"/>
        <v>180950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/>
      <c r="S2922" s="40"/>
      <c r="T2922" s="19"/>
      <c r="U2922" s="19"/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1652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1652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1652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/>
      <c r="S2925" s="42"/>
      <c r="T2925" s="22"/>
      <c r="U2925" s="22"/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1652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1652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1652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1652</v>
      </c>
      <c r="B2929" s="37" t="s">
        <v>1131</v>
      </c>
      <c r="C2929" s="38" t="s">
        <v>1132</v>
      </c>
      <c r="D2929" s="24">
        <f t="shared" si="90"/>
        <v>7041700</v>
      </c>
      <c r="E2929" s="32">
        <f t="shared" si="91"/>
        <v>19100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/>
      <c r="S2929" s="40"/>
      <c r="T2929" s="19"/>
      <c r="U2929" s="19"/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1652</v>
      </c>
      <c r="B2930" s="37" t="s">
        <v>1133</v>
      </c>
      <c r="C2930" s="38" t="s">
        <v>1134</v>
      </c>
      <c r="D2930" s="24">
        <f t="shared" si="90"/>
        <v>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1652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1652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1652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/>
      <c r="S2933" s="42"/>
      <c r="T2933" s="22"/>
      <c r="U2933" s="22"/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1652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1652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1652</v>
      </c>
      <c r="B2936" s="37" t="s">
        <v>1145</v>
      </c>
      <c r="C2936" s="38" t="s">
        <v>1146</v>
      </c>
      <c r="D2936" s="24">
        <f t="shared" si="90"/>
        <v>42700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1652</v>
      </c>
      <c r="B2937" s="37" t="s">
        <v>1147</v>
      </c>
      <c r="C2937" s="38" t="s">
        <v>1148</v>
      </c>
      <c r="D2937" s="24">
        <f t="shared" si="90"/>
        <v>590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/>
      <c r="S2937" s="40"/>
      <c r="T2937" s="19"/>
      <c r="U2937" s="19"/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1652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1652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1652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1652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1652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1652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1652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1652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1652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1652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1652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1652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1652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1652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1652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/>
      <c r="S2952" s="40"/>
      <c r="T2952" s="19"/>
      <c r="U2952" s="19"/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1652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1652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/>
      <c r="S2954" s="42"/>
      <c r="T2954" s="22"/>
      <c r="U2954" s="22"/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1652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1652</v>
      </c>
      <c r="B2956" s="37" t="s">
        <v>1184</v>
      </c>
      <c r="C2956" s="38" t="s">
        <v>1185</v>
      </c>
      <c r="D2956" s="24">
        <f t="shared" si="92"/>
        <v>35080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/>
      <c r="S2956" s="42"/>
      <c r="T2956" s="22"/>
      <c r="U2956" s="22"/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1652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1652</v>
      </c>
      <c r="B2958" s="37" t="s">
        <v>1188</v>
      </c>
      <c r="C2958" s="38" t="s">
        <v>1189</v>
      </c>
      <c r="D2958" s="24">
        <f t="shared" si="92"/>
        <v>43620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1652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1652</v>
      </c>
      <c r="B2960" s="37" t="s">
        <v>1192</v>
      </c>
      <c r="C2960" s="38" t="s">
        <v>1193</v>
      </c>
      <c r="D2960" s="24">
        <f t="shared" si="92"/>
        <v>59319.850000000006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1652</v>
      </c>
      <c r="B2961" s="37" t="s">
        <v>1194</v>
      </c>
      <c r="C2961" s="38" t="s">
        <v>1195</v>
      </c>
      <c r="D2961" s="24">
        <f t="shared" si="92"/>
        <v>205008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/>
      <c r="S2961" s="40"/>
      <c r="T2961" s="19"/>
      <c r="U2961" s="19"/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1652</v>
      </c>
      <c r="B2962" s="37" t="s">
        <v>1196</v>
      </c>
      <c r="C2962" s="38" t="s">
        <v>1197</v>
      </c>
      <c r="D2962" s="24">
        <f t="shared" si="92"/>
        <v>3200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1652</v>
      </c>
      <c r="B2963" s="37" t="s">
        <v>1198</v>
      </c>
      <c r="C2963" s="38" t="s">
        <v>1199</v>
      </c>
      <c r="D2963" s="24">
        <f t="shared" si="92"/>
        <v>67920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/>
      <c r="S2963" s="40"/>
      <c r="T2963" s="19"/>
      <c r="U2963" s="19"/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1652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1652</v>
      </c>
      <c r="B2965" s="37" t="s">
        <v>1202</v>
      </c>
      <c r="C2965" s="38" t="s">
        <v>1203</v>
      </c>
      <c r="D2965" s="24">
        <f t="shared" si="92"/>
        <v>166700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/>
      <c r="S2965" s="40"/>
      <c r="T2965" s="19"/>
      <c r="U2965" s="19"/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1652</v>
      </c>
      <c r="B2966" s="37" t="s">
        <v>1204</v>
      </c>
      <c r="C2966" s="38" t="s">
        <v>1205</v>
      </c>
      <c r="D2966" s="24">
        <f t="shared" si="92"/>
        <v>545402.90999999992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/>
      <c r="S2966" s="40"/>
      <c r="T2966" s="19"/>
      <c r="U2966" s="19"/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1652</v>
      </c>
      <c r="B2967" s="37" t="s">
        <v>1206</v>
      </c>
      <c r="C2967" s="38" t="s">
        <v>1207</v>
      </c>
      <c r="D2967" s="24">
        <f t="shared" si="92"/>
        <v>269480.8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1652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/>
      <c r="S2968" s="40"/>
      <c r="T2968" s="19"/>
      <c r="U2968" s="19"/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1652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1652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1652</v>
      </c>
      <c r="B2971" s="37" t="s">
        <v>1214</v>
      </c>
      <c r="C2971" s="38" t="s">
        <v>1215</v>
      </c>
      <c r="D2971" s="24">
        <f t="shared" si="92"/>
        <v>59270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/>
      <c r="S2971" s="40"/>
      <c r="T2971" s="19"/>
      <c r="U2971" s="19"/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1652</v>
      </c>
      <c r="B2972" s="37" t="s">
        <v>1216</v>
      </c>
      <c r="C2972" s="38" t="s">
        <v>1217</v>
      </c>
      <c r="D2972" s="24">
        <f t="shared" si="92"/>
        <v>158640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/>
      <c r="S2972" s="40"/>
      <c r="T2972" s="19"/>
      <c r="U2972" s="19"/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1652</v>
      </c>
      <c r="B2973" s="37" t="s">
        <v>1218</v>
      </c>
      <c r="C2973" s="38" t="s">
        <v>1219</v>
      </c>
      <c r="D2973" s="24">
        <f t="shared" si="92"/>
        <v>10800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/>
      <c r="S2973" s="42"/>
      <c r="T2973" s="22"/>
      <c r="U2973" s="22"/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1652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1652</v>
      </c>
      <c r="B2975" s="37" t="s">
        <v>1222</v>
      </c>
      <c r="C2975" s="38" t="s">
        <v>1223</v>
      </c>
      <c r="D2975" s="24">
        <f t="shared" si="92"/>
        <v>350393.63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/>
      <c r="S2975" s="40"/>
      <c r="T2975" s="19"/>
      <c r="U2975" s="19"/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1652</v>
      </c>
      <c r="B2976" s="37" t="s">
        <v>1224</v>
      </c>
      <c r="C2976" s="38" t="s">
        <v>1225</v>
      </c>
      <c r="D2976" s="24">
        <f t="shared" si="92"/>
        <v>2250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1652</v>
      </c>
      <c r="B2977" s="37" t="s">
        <v>1226</v>
      </c>
      <c r="C2977" s="38" t="s">
        <v>1227</v>
      </c>
      <c r="D2977" s="24">
        <f t="shared" si="92"/>
        <v>8030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1652</v>
      </c>
      <c r="B2978" s="37" t="s">
        <v>1228</v>
      </c>
      <c r="C2978" s="38" t="s">
        <v>1229</v>
      </c>
      <c r="D2978" s="24">
        <f t="shared" si="92"/>
        <v>22500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1652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1652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1652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1652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1652</v>
      </c>
      <c r="B2983" s="37" t="s">
        <v>1238</v>
      </c>
      <c r="C2983" s="38" t="s">
        <v>1239</v>
      </c>
      <c r="D2983" s="24">
        <f t="shared" si="92"/>
        <v>461646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/>
      <c r="S2983" s="40"/>
      <c r="T2983" s="19"/>
      <c r="U2983" s="19"/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1652</v>
      </c>
      <c r="B2984" s="37" t="s">
        <v>1240</v>
      </c>
      <c r="C2984" s="38" t="s">
        <v>1241</v>
      </c>
      <c r="D2984" s="24">
        <f t="shared" si="92"/>
        <v>647670</v>
      </c>
      <c r="E2984" s="32">
        <f t="shared" si="93"/>
        <v>5030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/>
      <c r="S2984" s="40"/>
      <c r="T2984" s="19"/>
      <c r="U2984" s="19"/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1652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1652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1652</v>
      </c>
      <c r="B2987" s="37" t="s">
        <v>1246</v>
      </c>
      <c r="C2987" s="38" t="s">
        <v>1247</v>
      </c>
      <c r="D2987" s="24">
        <f t="shared" si="92"/>
        <v>328050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/>
      <c r="S2987" s="42"/>
      <c r="T2987" s="22"/>
      <c r="U2987" s="22"/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1652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1652</v>
      </c>
      <c r="B2989" s="37" t="s">
        <v>1250</v>
      </c>
      <c r="C2989" s="38" t="s">
        <v>1251</v>
      </c>
      <c r="D2989" s="24">
        <f t="shared" si="92"/>
        <v>257952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/>
      <c r="S2989" s="40"/>
      <c r="T2989" s="19"/>
      <c r="U2989" s="19"/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1652</v>
      </c>
      <c r="B2990" s="37" t="s">
        <v>1252</v>
      </c>
      <c r="C2990" s="38" t="s">
        <v>1253</v>
      </c>
      <c r="D2990" s="24">
        <f t="shared" si="92"/>
        <v>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1652</v>
      </c>
      <c r="B2991" s="37" t="s">
        <v>1254</v>
      </c>
      <c r="C2991" s="38" t="s">
        <v>1255</v>
      </c>
      <c r="D2991" s="24">
        <f t="shared" si="92"/>
        <v>1045381.1599999999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/>
      <c r="S2991" s="40"/>
      <c r="T2991" s="19"/>
      <c r="U2991" s="19"/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1652</v>
      </c>
      <c r="B2992" s="37" t="s">
        <v>1256</v>
      </c>
      <c r="C2992" s="38" t="s">
        <v>1257</v>
      </c>
      <c r="D2992" s="24">
        <f t="shared" si="92"/>
        <v>993374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/>
      <c r="S2992" s="40"/>
      <c r="T2992" s="19"/>
      <c r="U2992" s="19"/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1652</v>
      </c>
      <c r="B2993" s="37" t="s">
        <v>1258</v>
      </c>
      <c r="C2993" s="38" t="s">
        <v>1259</v>
      </c>
      <c r="D2993" s="24">
        <f t="shared" si="92"/>
        <v>1405855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/>
      <c r="S2993" s="40"/>
      <c r="T2993" s="19"/>
      <c r="U2993" s="19"/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1652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1652</v>
      </c>
      <c r="B2995" s="37" t="s">
        <v>1262</v>
      </c>
      <c r="C2995" s="38" t="s">
        <v>1263</v>
      </c>
      <c r="D2995" s="24">
        <f t="shared" si="92"/>
        <v>201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/>
      <c r="S2995" s="40"/>
      <c r="T2995" s="19"/>
      <c r="U2995" s="19"/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1652</v>
      </c>
      <c r="B2996" s="37" t="s">
        <v>1264</v>
      </c>
      <c r="C2996" s="38" t="s">
        <v>1265</v>
      </c>
      <c r="D2996" s="24">
        <f t="shared" si="92"/>
        <v>1959322.01</v>
      </c>
      <c r="E2996" s="32">
        <f t="shared" si="93"/>
        <v>0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/>
      <c r="S2996" s="40"/>
      <c r="T2996" s="19"/>
      <c r="U2996" s="19"/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1652</v>
      </c>
      <c r="B2997" s="37" t="s">
        <v>1266</v>
      </c>
      <c r="C2997" s="38" t="s">
        <v>1267</v>
      </c>
      <c r="D2997" s="24">
        <f t="shared" si="92"/>
        <v>608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/>
      <c r="S2997" s="40"/>
      <c r="T2997" s="19"/>
      <c r="U2997" s="19"/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1652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1652</v>
      </c>
      <c r="B2999" s="37" t="s">
        <v>1270</v>
      </c>
      <c r="C2999" s="38" t="s">
        <v>1271</v>
      </c>
      <c r="D2999" s="24">
        <f t="shared" si="92"/>
        <v>119020.59999999999</v>
      </c>
      <c r="E2999" s="32">
        <f t="shared" si="93"/>
        <v>121.98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/>
      <c r="S2999" s="40"/>
      <c r="T2999" s="19"/>
      <c r="U2999" s="19"/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1652</v>
      </c>
      <c r="B3000" s="37" t="s">
        <v>1272</v>
      </c>
      <c r="C3000" s="38" t="s">
        <v>1273</v>
      </c>
      <c r="D3000" s="24">
        <f t="shared" si="92"/>
        <v>16904.300000000003</v>
      </c>
      <c r="E3000" s="32">
        <f t="shared" si="93"/>
        <v>0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/>
      <c r="S3000" s="40"/>
      <c r="T3000" s="19"/>
      <c r="U3000" s="19"/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1652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1652</v>
      </c>
      <c r="B3002" s="37" t="s">
        <v>1276</v>
      </c>
      <c r="C3002" s="38" t="s">
        <v>1277</v>
      </c>
      <c r="D3002" s="24">
        <f t="shared" si="92"/>
        <v>43745.09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/>
      <c r="S3002" s="40"/>
      <c r="T3002" s="19"/>
      <c r="U3002" s="19"/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1652</v>
      </c>
      <c r="B3003" s="37" t="s">
        <v>1278</v>
      </c>
      <c r="C3003" s="38" t="s">
        <v>1279</v>
      </c>
      <c r="D3003" s="24">
        <f t="shared" si="92"/>
        <v>12641733.720000001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/>
      <c r="S3003" s="40"/>
      <c r="T3003" s="19"/>
      <c r="U3003" s="19"/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1652</v>
      </c>
      <c r="B3004" s="37" t="s">
        <v>1280</v>
      </c>
      <c r="C3004" s="38" t="s">
        <v>1281</v>
      </c>
      <c r="D3004" s="24">
        <f t="shared" si="92"/>
        <v>162716.18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1652</v>
      </c>
      <c r="B3005" s="37" t="s">
        <v>1282</v>
      </c>
      <c r="C3005" s="38" t="s">
        <v>1283</v>
      </c>
      <c r="D3005" s="24">
        <f t="shared" si="92"/>
        <v>5785225.7799999993</v>
      </c>
      <c r="E3005" s="32">
        <f t="shared" si="93"/>
        <v>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/>
      <c r="S3005" s="40"/>
      <c r="T3005" s="19"/>
      <c r="U3005" s="19"/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1652</v>
      </c>
      <c r="B3006" s="37" t="s">
        <v>1284</v>
      </c>
      <c r="C3006" s="38" t="s">
        <v>1285</v>
      </c>
      <c r="D3006" s="24">
        <f t="shared" si="92"/>
        <v>3254144.5999999996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/>
      <c r="S3006" s="40"/>
      <c r="T3006" s="19"/>
      <c r="U3006" s="19"/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1652</v>
      </c>
      <c r="B3007" s="37" t="s">
        <v>1286</v>
      </c>
      <c r="C3007" s="38" t="s">
        <v>1287</v>
      </c>
      <c r="D3007" s="24">
        <f t="shared" si="92"/>
        <v>1203757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/>
      <c r="S3007" s="40"/>
      <c r="T3007" s="19"/>
      <c r="U3007" s="19"/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1652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1652</v>
      </c>
      <c r="B3009" s="37" t="s">
        <v>1290</v>
      </c>
      <c r="C3009" s="38" t="s">
        <v>1291</v>
      </c>
      <c r="D3009" s="24">
        <f t="shared" si="92"/>
        <v>252949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/>
      <c r="S3009" s="40"/>
      <c r="T3009" s="19"/>
      <c r="U3009" s="19"/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1652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1652</v>
      </c>
      <c r="B3011" s="37" t="s">
        <v>1294</v>
      </c>
      <c r="C3011" s="38" t="s">
        <v>1295</v>
      </c>
      <c r="D3011" s="24">
        <f t="shared" si="92"/>
        <v>443358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/>
      <c r="S3011" s="40"/>
      <c r="T3011" s="19"/>
      <c r="U3011" s="19"/>
      <c r="V3011" s="39"/>
      <c r="W3011" s="40"/>
      <c r="X3011" s="19"/>
      <c r="Y3011" s="19"/>
      <c r="Z3011" s="39"/>
      <c r="AA3011" s="40"/>
      <c r="AB3011" s="19"/>
      <c r="AC3011" s="19"/>
      <c r="AD3011" s="45"/>
      <c r="AE3011" s="23"/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1652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1652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1652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1652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1652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1652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1652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1652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1652</v>
      </c>
      <c r="B3020" s="37" t="s">
        <v>1312</v>
      </c>
      <c r="C3020" s="38" t="s">
        <v>1313</v>
      </c>
      <c r="D3020" s="24">
        <f t="shared" si="94"/>
        <v>78000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/>
      <c r="S3020" s="42"/>
      <c r="T3020" s="22"/>
      <c r="U3020" s="22"/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1652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1652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1652</v>
      </c>
      <c r="B3023" s="37" t="s">
        <v>1318</v>
      </c>
      <c r="C3023" s="38" t="s">
        <v>1319</v>
      </c>
      <c r="D3023" s="24">
        <f t="shared" si="94"/>
        <v>148790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/>
      <c r="S3023" s="40"/>
      <c r="T3023" s="19"/>
      <c r="U3023" s="19"/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1652</v>
      </c>
      <c r="B3024" s="37" t="s">
        <v>1320</v>
      </c>
      <c r="C3024" s="38" t="s">
        <v>1321</v>
      </c>
      <c r="D3024" s="24">
        <f t="shared" si="94"/>
        <v>1694848.26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/>
      <c r="S3024" s="40"/>
      <c r="T3024" s="19"/>
      <c r="U3024" s="19"/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1652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1652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1652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1652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1652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1652</v>
      </c>
      <c r="B3030" s="37" t="s">
        <v>1332</v>
      </c>
      <c r="C3030" s="38" t="s">
        <v>1333</v>
      </c>
      <c r="D3030" s="24">
        <f t="shared" si="94"/>
        <v>10042954.5</v>
      </c>
      <c r="E3030" s="32">
        <f t="shared" si="95"/>
        <v>435455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/>
      <c r="S3030" s="40"/>
      <c r="T3030" s="19"/>
      <c r="U3030" s="19"/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1652</v>
      </c>
      <c r="B3031" s="37" t="s">
        <v>1334</v>
      </c>
      <c r="C3031" s="38" t="s">
        <v>1335</v>
      </c>
      <c r="D3031" s="24">
        <f t="shared" si="94"/>
        <v>782096</v>
      </c>
      <c r="E3031" s="32">
        <f t="shared" si="95"/>
        <v>108635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/>
      <c r="S3031" s="40"/>
      <c r="T3031" s="19"/>
      <c r="U3031" s="19"/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1652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1652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1652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1652</v>
      </c>
      <c r="B3035" s="37" t="s">
        <v>1342</v>
      </c>
      <c r="C3035" s="38" t="s">
        <v>1343</v>
      </c>
      <c r="D3035" s="24">
        <f t="shared" si="94"/>
        <v>510000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/>
      <c r="S3035" s="40"/>
      <c r="T3035" s="19"/>
      <c r="U3035" s="19"/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1652</v>
      </c>
      <c r="B3036" s="37" t="s">
        <v>1344</v>
      </c>
      <c r="C3036" s="38" t="s">
        <v>1345</v>
      </c>
      <c r="D3036" s="24">
        <f t="shared" si="94"/>
        <v>180000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/>
      <c r="S3036" s="40"/>
      <c r="T3036" s="19"/>
      <c r="U3036" s="19"/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1652</v>
      </c>
      <c r="B3037" s="37" t="s">
        <v>1346</v>
      </c>
      <c r="C3037" s="38" t="s">
        <v>1347</v>
      </c>
      <c r="D3037" s="24">
        <f t="shared" si="94"/>
        <v>150000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/>
      <c r="S3037" s="40"/>
      <c r="T3037" s="19"/>
      <c r="U3037" s="19"/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1652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1652</v>
      </c>
      <c r="B3039" s="37" t="s">
        <v>1350</v>
      </c>
      <c r="C3039" s="38" t="s">
        <v>1351</v>
      </c>
      <c r="D3039" s="24">
        <f t="shared" si="94"/>
        <v>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1652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1652</v>
      </c>
      <c r="B3041" s="37" t="s">
        <v>1354</v>
      </c>
      <c r="C3041" s="38" t="s">
        <v>1355</v>
      </c>
      <c r="D3041" s="24">
        <f t="shared" si="94"/>
        <v>208359.24000000002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/>
      <c r="S3041" s="40"/>
      <c r="T3041" s="19"/>
      <c r="U3041" s="19"/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1652</v>
      </c>
      <c r="B3042" s="37" t="s">
        <v>1356</v>
      </c>
      <c r="C3042" s="38" t="s">
        <v>1357</v>
      </c>
      <c r="D3042" s="24">
        <f t="shared" si="94"/>
        <v>1921464.4200000002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/>
      <c r="S3042" s="42"/>
      <c r="T3042" s="22"/>
      <c r="U3042" s="22"/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1652</v>
      </c>
      <c r="B3043" s="37" t="s">
        <v>1358</v>
      </c>
      <c r="C3043" s="38" t="s">
        <v>1359</v>
      </c>
      <c r="D3043" s="24">
        <f t="shared" si="94"/>
        <v>145006.74000000002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/>
      <c r="S3043" s="40"/>
      <c r="T3043" s="19"/>
      <c r="U3043" s="19"/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1652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1652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1652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1652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1652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1652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1652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1652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1652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1652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1652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1652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1652</v>
      </c>
      <c r="B3056" s="37" t="s">
        <v>1384</v>
      </c>
      <c r="C3056" s="38" t="s">
        <v>1385</v>
      </c>
      <c r="D3056" s="24">
        <f t="shared" si="94"/>
        <v>171899.94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/>
      <c r="S3056" s="40"/>
      <c r="T3056" s="19"/>
      <c r="U3056" s="19"/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1652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1652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1652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1652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1652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1652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1652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1652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1652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1652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1652</v>
      </c>
      <c r="B3067" s="37" t="s">
        <v>1406</v>
      </c>
      <c r="C3067" s="38" t="s">
        <v>1407</v>
      </c>
      <c r="D3067" s="24">
        <f t="shared" si="94"/>
        <v>62572.009999999995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/>
      <c r="S3067" s="42"/>
      <c r="T3067" s="22"/>
      <c r="U3067" s="22"/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1652</v>
      </c>
      <c r="B3068" s="37" t="s">
        <v>1408</v>
      </c>
      <c r="C3068" s="38" t="s">
        <v>1409</v>
      </c>
      <c r="D3068" s="24">
        <f t="shared" si="94"/>
        <v>439470.19000000006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/>
      <c r="S3068" s="42"/>
      <c r="T3068" s="22"/>
      <c r="U3068" s="22"/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1652</v>
      </c>
      <c r="B3069" s="37" t="s">
        <v>1410</v>
      </c>
      <c r="C3069" s="38" t="s">
        <v>1411</v>
      </c>
      <c r="D3069" s="24">
        <f t="shared" si="94"/>
        <v>67678.62000000001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/>
      <c r="S3069" s="40"/>
      <c r="T3069" s="19"/>
      <c r="U3069" s="19"/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1652</v>
      </c>
      <c r="B3070" s="37" t="s">
        <v>1412</v>
      </c>
      <c r="C3070" s="38" t="s">
        <v>1413</v>
      </c>
      <c r="D3070" s="24">
        <f t="shared" si="94"/>
        <v>37876.94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/>
      <c r="S3070" s="42"/>
      <c r="T3070" s="22"/>
      <c r="U3070" s="22"/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1652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1652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1652</v>
      </c>
      <c r="B3073" s="37" t="s">
        <v>1418</v>
      </c>
      <c r="C3073" s="38" t="s">
        <v>1419</v>
      </c>
      <c r="D3073" s="24">
        <f t="shared" si="94"/>
        <v>2973.78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1652</v>
      </c>
      <c r="B3074" s="37" t="s">
        <v>1420</v>
      </c>
      <c r="C3074" s="38" t="s">
        <v>1421</v>
      </c>
      <c r="D3074" s="24">
        <f t="shared" si="94"/>
        <v>23183.329999999998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1652</v>
      </c>
      <c r="B3075" s="37" t="s">
        <v>1422</v>
      </c>
      <c r="C3075" s="38" t="s">
        <v>1423</v>
      </c>
      <c r="D3075" s="24">
        <f t="shared" si="94"/>
        <v>30823.340000000004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/>
      <c r="S3075" s="40"/>
      <c r="T3075" s="19"/>
      <c r="U3075" s="19"/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1652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55832.7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/>
      <c r="S3076" s="40"/>
      <c r="T3076" s="19"/>
      <c r="U3076" s="19"/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1652</v>
      </c>
      <c r="B3077" s="37" t="s">
        <v>1426</v>
      </c>
      <c r="C3077" s="38" t="s">
        <v>1427</v>
      </c>
      <c r="D3077" s="24">
        <f t="shared" si="96"/>
        <v>74069.94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/>
      <c r="S3077" s="40"/>
      <c r="T3077" s="19"/>
      <c r="U3077" s="19"/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1652</v>
      </c>
      <c r="B3078" s="37" t="s">
        <v>1428</v>
      </c>
      <c r="C3078" s="38" t="s">
        <v>1429</v>
      </c>
      <c r="D3078" s="24">
        <f t="shared" si="96"/>
        <v>197282.41999999998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/>
      <c r="S3078" s="40"/>
      <c r="T3078" s="19"/>
      <c r="U3078" s="19"/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1652</v>
      </c>
      <c r="B3079" s="37" t="s">
        <v>1430</v>
      </c>
      <c r="C3079" s="38" t="s">
        <v>1431</v>
      </c>
      <c r="D3079" s="24">
        <f t="shared" si="96"/>
        <v>32615.01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/>
      <c r="S3079" s="40"/>
      <c r="T3079" s="19"/>
      <c r="U3079" s="19"/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1652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1652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1652</v>
      </c>
      <c r="B3082" s="37" t="s">
        <v>1436</v>
      </c>
      <c r="C3082" s="38" t="s">
        <v>1437</v>
      </c>
      <c r="D3082" s="24">
        <f t="shared" si="96"/>
        <v>3370051.0500000003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/>
      <c r="S3082" s="40"/>
      <c r="T3082" s="19"/>
      <c r="U3082" s="19"/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1652</v>
      </c>
      <c r="B3083" s="37" t="s">
        <v>1438</v>
      </c>
      <c r="C3083" s="38" t="s">
        <v>1439</v>
      </c>
      <c r="D3083" s="24">
        <f t="shared" si="96"/>
        <v>166304.41999999998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/>
      <c r="S3083" s="40"/>
      <c r="T3083" s="19"/>
      <c r="U3083" s="19"/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1652</v>
      </c>
      <c r="B3084" s="37" t="s">
        <v>1440</v>
      </c>
      <c r="C3084" s="38" t="s">
        <v>1441</v>
      </c>
      <c r="D3084" s="24">
        <f t="shared" si="96"/>
        <v>27853.539999999997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/>
      <c r="S3084" s="40"/>
      <c r="T3084" s="19"/>
      <c r="U3084" s="19"/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1652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1652</v>
      </c>
      <c r="B3086" s="37" t="s">
        <v>1444</v>
      </c>
      <c r="C3086" s="38" t="s">
        <v>1445</v>
      </c>
      <c r="D3086" s="24">
        <f t="shared" si="96"/>
        <v>6645.96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1652</v>
      </c>
      <c r="B3087" s="37" t="s">
        <v>1446</v>
      </c>
      <c r="C3087" s="38" t="s">
        <v>1447</v>
      </c>
      <c r="D3087" s="24">
        <f t="shared" si="96"/>
        <v>128437.5</v>
      </c>
      <c r="E3087" s="32">
        <f t="shared" si="97"/>
        <v>0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1652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1652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1652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1652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1652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1652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1652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1652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1652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1652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1652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1652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1652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1652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1652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1652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1652</v>
      </c>
      <c r="B3104" s="37" t="s">
        <v>1480</v>
      </c>
      <c r="C3104" s="38" t="s">
        <v>1481</v>
      </c>
      <c r="D3104" s="24">
        <f t="shared" si="96"/>
        <v>47831.4</v>
      </c>
      <c r="E3104" s="32">
        <f t="shared" si="97"/>
        <v>47831.4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1652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1652</v>
      </c>
      <c r="B3106" s="37" t="s">
        <v>1484</v>
      </c>
      <c r="C3106" s="38" t="s">
        <v>1485</v>
      </c>
      <c r="D3106" s="24">
        <f t="shared" si="96"/>
        <v>32994628.180000003</v>
      </c>
      <c r="E3106" s="32">
        <f t="shared" si="97"/>
        <v>32687890.460000001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/>
      <c r="S3106" s="40"/>
      <c r="T3106" s="19"/>
      <c r="U3106" s="19"/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1652</v>
      </c>
      <c r="B3107" s="37" t="s">
        <v>1486</v>
      </c>
      <c r="C3107" s="38" t="s">
        <v>1487</v>
      </c>
      <c r="D3107" s="24">
        <f t="shared" si="96"/>
        <v>10320613.6</v>
      </c>
      <c r="E3107" s="32">
        <f t="shared" si="97"/>
        <v>9960392.5899999999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/>
      <c r="S3107" s="40"/>
      <c r="T3107" s="19"/>
      <c r="U3107" s="19"/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1652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/>
      <c r="S3108" s="40"/>
      <c r="T3108" s="19"/>
      <c r="U3108" s="19"/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1652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1652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1652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1652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1652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1652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1652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1652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1652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1652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1652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1652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1652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1652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1652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1652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1652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1652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1652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1652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1652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1652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1652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1652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1652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1652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1652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1652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1652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1652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1652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1652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26657.919999999998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1652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1652</v>
      </c>
      <c r="B3142" s="37" t="s">
        <v>1556</v>
      </c>
      <c r="C3142" s="38" t="s">
        <v>1557</v>
      </c>
      <c r="D3142" s="24">
        <f t="shared" si="98"/>
        <v>231811.66999999998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1652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1652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1652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1652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1652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1652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1652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1652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1653</v>
      </c>
      <c r="B3151" s="37" t="s">
        <v>5</v>
      </c>
      <c r="C3151" s="38" t="s">
        <v>6</v>
      </c>
      <c r="D3151" s="24">
        <f t="shared" si="98"/>
        <v>1899715.3599999999</v>
      </c>
      <c r="E3151" s="32">
        <f t="shared" si="99"/>
        <v>1899715.3599999999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/>
      <c r="S3151" s="40"/>
      <c r="T3151" s="19"/>
      <c r="U3151" s="19"/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1653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1653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1653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1653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1653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1653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1653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1653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/>
      <c r="S3159" s="40"/>
      <c r="T3159" s="19"/>
      <c r="U3159" s="19"/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1653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1653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1653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1653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1653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1653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1653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1653</v>
      </c>
      <c r="B3167" s="37" t="s">
        <v>37</v>
      </c>
      <c r="C3167" s="38" t="s">
        <v>38</v>
      </c>
      <c r="D3167" s="24">
        <f t="shared" si="98"/>
        <v>70342997.479999989</v>
      </c>
      <c r="E3167" s="32">
        <f t="shared" si="99"/>
        <v>56721359.239999995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/>
      <c r="S3167" s="40"/>
      <c r="T3167" s="19"/>
      <c r="U3167" s="19"/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1653</v>
      </c>
      <c r="B3168" s="37" t="s">
        <v>39</v>
      </c>
      <c r="C3168" s="38" t="s">
        <v>40</v>
      </c>
      <c r="D3168" s="24">
        <f t="shared" si="98"/>
        <v>16743541.84</v>
      </c>
      <c r="E3168" s="32">
        <f t="shared" si="99"/>
        <v>13868351.689999999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/>
      <c r="S3168" s="40"/>
      <c r="T3168" s="19"/>
      <c r="U3168" s="19"/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1653</v>
      </c>
      <c r="B3169" s="37" t="s">
        <v>41</v>
      </c>
      <c r="C3169" s="38" t="s">
        <v>42</v>
      </c>
      <c r="D3169" s="24">
        <f t="shared" si="98"/>
        <v>100000</v>
      </c>
      <c r="E3169" s="32">
        <f t="shared" si="99"/>
        <v>409342.4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/>
      <c r="S3169" s="42"/>
      <c r="T3169" s="22"/>
      <c r="U3169" s="22"/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1653</v>
      </c>
      <c r="B3170" s="37" t="s">
        <v>43</v>
      </c>
      <c r="C3170" s="38" t="s">
        <v>44</v>
      </c>
      <c r="D3170" s="24">
        <f t="shared" si="98"/>
        <v>47.48</v>
      </c>
      <c r="E3170" s="32">
        <f t="shared" si="99"/>
        <v>164900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/>
      <c r="S3170" s="40"/>
      <c r="T3170" s="19"/>
      <c r="U3170" s="19"/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1653</v>
      </c>
      <c r="B3171" s="37" t="s">
        <v>45</v>
      </c>
      <c r="C3171" s="38" t="s">
        <v>46</v>
      </c>
      <c r="D3171" s="24">
        <f t="shared" si="98"/>
        <v>61766.36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/>
      <c r="S3171" s="42"/>
      <c r="T3171" s="22"/>
      <c r="U3171" s="22"/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1653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1653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1653</v>
      </c>
      <c r="B3174" s="37" t="s">
        <v>51</v>
      </c>
      <c r="C3174" s="38" t="s">
        <v>52</v>
      </c>
      <c r="D3174" s="24">
        <f t="shared" si="98"/>
        <v>1499400</v>
      </c>
      <c r="E3174" s="32">
        <f t="shared" si="99"/>
        <v>1503000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/>
      <c r="S3174" s="42"/>
      <c r="T3174" s="22"/>
      <c r="U3174" s="22"/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1653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1653</v>
      </c>
      <c r="B3176" s="37" t="s">
        <v>55</v>
      </c>
      <c r="C3176" s="38" t="s">
        <v>56</v>
      </c>
      <c r="D3176" s="24">
        <f t="shared" si="98"/>
        <v>84291</v>
      </c>
      <c r="E3176" s="32">
        <f t="shared" si="99"/>
        <v>125580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1653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1653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1653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1653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1653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1653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1653</v>
      </c>
      <c r="B3183" s="37" t="s">
        <v>69</v>
      </c>
      <c r="C3183" s="38" t="s">
        <v>70</v>
      </c>
      <c r="D3183" s="24">
        <f t="shared" si="98"/>
        <v>92560.47</v>
      </c>
      <c r="E3183" s="32">
        <f t="shared" si="99"/>
        <v>64352.36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/>
      <c r="S3183" s="40"/>
      <c r="T3183" s="19"/>
      <c r="U3183" s="19"/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1653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/>
      <c r="S3184" s="40"/>
      <c r="T3184" s="19"/>
      <c r="U3184" s="19"/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1653</v>
      </c>
      <c r="B3185" s="37" t="s">
        <v>73</v>
      </c>
      <c r="C3185" s="38" t="s">
        <v>74</v>
      </c>
      <c r="D3185" s="24">
        <f t="shared" si="98"/>
        <v>1916044.41</v>
      </c>
      <c r="E3185" s="32">
        <f t="shared" si="99"/>
        <v>1916044.41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/>
      <c r="S3185" s="40"/>
      <c r="T3185" s="19"/>
      <c r="U3185" s="19"/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1653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1653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1653</v>
      </c>
      <c r="B3188" s="37" t="s">
        <v>79</v>
      </c>
      <c r="C3188" s="38" t="s">
        <v>80</v>
      </c>
      <c r="D3188" s="24">
        <f t="shared" si="98"/>
        <v>7270924.7599999998</v>
      </c>
      <c r="E3188" s="32">
        <f t="shared" si="99"/>
        <v>7510216.9299999997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/>
      <c r="S3188" s="40"/>
      <c r="T3188" s="19"/>
      <c r="U3188" s="19"/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1653</v>
      </c>
      <c r="B3189" s="37" t="s">
        <v>81</v>
      </c>
      <c r="C3189" s="38" t="s">
        <v>82</v>
      </c>
      <c r="D3189" s="24">
        <f t="shared" si="98"/>
        <v>6423752.7500000009</v>
      </c>
      <c r="E3189" s="32">
        <f t="shared" si="99"/>
        <v>6540654.04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/>
      <c r="S3189" s="42"/>
      <c r="T3189" s="22"/>
      <c r="U3189" s="22"/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1653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1653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1653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1653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1653</v>
      </c>
      <c r="B3194" s="37" t="s">
        <v>91</v>
      </c>
      <c r="C3194" s="38" t="s">
        <v>92</v>
      </c>
      <c r="D3194" s="24">
        <f t="shared" si="98"/>
        <v>66342</v>
      </c>
      <c r="E3194" s="32">
        <f t="shared" si="99"/>
        <v>52210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/>
      <c r="S3194" s="42"/>
      <c r="T3194" s="22"/>
      <c r="U3194" s="22"/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1653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1653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1653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1653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1653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1653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1653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1653</v>
      </c>
      <c r="B3202" s="37" t="s">
        <v>107</v>
      </c>
      <c r="C3202" s="38" t="s">
        <v>108</v>
      </c>
      <c r="D3202" s="24">
        <f t="shared" si="98"/>
        <v>270542</v>
      </c>
      <c r="E3202" s="32">
        <f t="shared" si="99"/>
        <v>18655.5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/>
      <c r="S3202" s="40"/>
      <c r="T3202" s="19"/>
      <c r="U3202" s="19"/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1653</v>
      </c>
      <c r="B3203" s="37" t="s">
        <v>109</v>
      </c>
      <c r="C3203" s="38" t="s">
        <v>110</v>
      </c>
      <c r="D3203" s="24">
        <f t="shared" si="98"/>
        <v>372158</v>
      </c>
      <c r="E3203" s="32">
        <f t="shared" si="99"/>
        <v>249104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/>
      <c r="S3203" s="42"/>
      <c r="T3203" s="22"/>
      <c r="U3203" s="22"/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1653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66250</v>
      </c>
      <c r="E3204" s="32">
        <f t="shared" ref="E3204:E3267" si="101">G3204+I3204+K3204+M3204+O3204+Q3204+S3204+U3204+W3204+Y3204+AA3204+AC3204</f>
        <v>66250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/>
      <c r="S3204" s="40"/>
      <c r="T3204" s="19"/>
      <c r="U3204" s="19"/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1653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1653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1653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1653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1653</v>
      </c>
      <c r="B3209" s="37" t="s">
        <v>121</v>
      </c>
      <c r="C3209" s="38" t="s">
        <v>122</v>
      </c>
      <c r="D3209" s="24">
        <f t="shared" si="100"/>
        <v>12430879.800000001</v>
      </c>
      <c r="E3209" s="32">
        <f t="shared" si="101"/>
        <v>12430879.800000001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/>
      <c r="S3209" s="40"/>
      <c r="T3209" s="19"/>
      <c r="U3209" s="19"/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1653</v>
      </c>
      <c r="B3210" s="37" t="s">
        <v>123</v>
      </c>
      <c r="C3210" s="38" t="s">
        <v>124</v>
      </c>
      <c r="D3210" s="24">
        <f t="shared" si="100"/>
        <v>8113695.7800000003</v>
      </c>
      <c r="E3210" s="32">
        <f t="shared" si="101"/>
        <v>6540131.2999999998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/>
      <c r="S3210" s="42"/>
      <c r="T3210" s="22"/>
      <c r="U3210" s="22"/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1653</v>
      </c>
      <c r="B3211" s="37" t="s">
        <v>125</v>
      </c>
      <c r="C3211" s="38" t="s">
        <v>126</v>
      </c>
      <c r="D3211" s="24">
        <f t="shared" si="100"/>
        <v>1713646.71</v>
      </c>
      <c r="E3211" s="32">
        <f t="shared" si="101"/>
        <v>1713646.71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/>
      <c r="S3211" s="42"/>
      <c r="T3211" s="22"/>
      <c r="U3211" s="22"/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1653</v>
      </c>
      <c r="B3212" s="37" t="s">
        <v>127</v>
      </c>
      <c r="C3212" s="38" t="s">
        <v>128</v>
      </c>
      <c r="D3212" s="24">
        <f t="shared" si="100"/>
        <v>2482176.65</v>
      </c>
      <c r="E3212" s="32">
        <f t="shared" si="101"/>
        <v>1435307.3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/>
      <c r="S3212" s="40"/>
      <c r="T3212" s="19"/>
      <c r="U3212" s="19"/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1653</v>
      </c>
      <c r="B3213" s="37" t="s">
        <v>129</v>
      </c>
      <c r="C3213" s="38" t="s">
        <v>130</v>
      </c>
      <c r="D3213" s="24">
        <f t="shared" si="100"/>
        <v>571475.25</v>
      </c>
      <c r="E3213" s="32">
        <f t="shared" si="101"/>
        <v>640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1653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1653</v>
      </c>
      <c r="B3215" s="37" t="s">
        <v>133</v>
      </c>
      <c r="C3215" s="38" t="s">
        <v>134</v>
      </c>
      <c r="D3215" s="24">
        <f t="shared" si="100"/>
        <v>439503.77</v>
      </c>
      <c r="E3215" s="32">
        <f t="shared" si="101"/>
        <v>529381.84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/>
      <c r="S3215" s="40"/>
      <c r="T3215" s="19"/>
      <c r="U3215" s="19"/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1653</v>
      </c>
      <c r="B3216" s="37" t="s">
        <v>135</v>
      </c>
      <c r="C3216" s="38" t="s">
        <v>136</v>
      </c>
      <c r="D3216" s="24">
        <f t="shared" si="100"/>
        <v>118892.01000000001</v>
      </c>
      <c r="E3216" s="32">
        <f t="shared" si="101"/>
        <v>118892.01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/>
      <c r="S3216" s="42"/>
      <c r="T3216" s="22"/>
      <c r="U3216" s="22"/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1653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1653</v>
      </c>
      <c r="B3218" s="37" t="s">
        <v>139</v>
      </c>
      <c r="C3218" s="38" t="s">
        <v>140</v>
      </c>
      <c r="D3218" s="24">
        <f t="shared" si="100"/>
        <v>920114.27</v>
      </c>
      <c r="E3218" s="32">
        <f t="shared" si="101"/>
        <v>1129687.4900000002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/>
      <c r="S3218" s="40"/>
      <c r="T3218" s="19"/>
      <c r="U3218" s="19"/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1653</v>
      </c>
      <c r="B3219" s="37" t="s">
        <v>141</v>
      </c>
      <c r="C3219" s="38" t="s">
        <v>142</v>
      </c>
      <c r="D3219" s="24">
        <f t="shared" si="100"/>
        <v>297996.62</v>
      </c>
      <c r="E3219" s="32">
        <f t="shared" si="101"/>
        <v>361262.18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/>
      <c r="S3219" s="42"/>
      <c r="T3219" s="22"/>
      <c r="U3219" s="22"/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1653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1653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/>
      <c r="S3221" s="42"/>
      <c r="T3221" s="22"/>
      <c r="U3221" s="22"/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1653</v>
      </c>
      <c r="B3222" s="37" t="s">
        <v>147</v>
      </c>
      <c r="C3222" s="38" t="s">
        <v>148</v>
      </c>
      <c r="D3222" s="24">
        <f t="shared" si="100"/>
        <v>114369.75</v>
      </c>
      <c r="E3222" s="32">
        <f t="shared" si="101"/>
        <v>70449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/>
      <c r="S3222" s="40"/>
      <c r="T3222" s="19"/>
      <c r="U3222" s="19"/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1653</v>
      </c>
      <c r="B3223" s="37" t="s">
        <v>149</v>
      </c>
      <c r="C3223" s="38" t="s">
        <v>150</v>
      </c>
      <c r="D3223" s="24">
        <f t="shared" si="100"/>
        <v>86015.5</v>
      </c>
      <c r="E3223" s="32">
        <f t="shared" si="101"/>
        <v>69859.5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/>
      <c r="S3223" s="42"/>
      <c r="T3223" s="22"/>
      <c r="U3223" s="22"/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1653</v>
      </c>
      <c r="B3224" s="37" t="s">
        <v>151</v>
      </c>
      <c r="C3224" s="38" t="s">
        <v>152</v>
      </c>
      <c r="D3224" s="24">
        <f t="shared" si="100"/>
        <v>29465.75</v>
      </c>
      <c r="E3224" s="32">
        <f t="shared" si="101"/>
        <v>8568.5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1653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1653</v>
      </c>
      <c r="B3226" s="37" t="s">
        <v>155</v>
      </c>
      <c r="C3226" s="38" t="s">
        <v>156</v>
      </c>
      <c r="D3226" s="24">
        <f t="shared" si="100"/>
        <v>2260526.2200000002</v>
      </c>
      <c r="E3226" s="32">
        <f t="shared" si="101"/>
        <v>2532513.81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/>
      <c r="S3226" s="40"/>
      <c r="T3226" s="19"/>
      <c r="U3226" s="19"/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1653</v>
      </c>
      <c r="B3227" s="37" t="s">
        <v>157</v>
      </c>
      <c r="C3227" s="38" t="s">
        <v>158</v>
      </c>
      <c r="D3227" s="24">
        <f t="shared" si="100"/>
        <v>647822.19999999995</v>
      </c>
      <c r="E3227" s="32">
        <f t="shared" si="101"/>
        <v>547179.17999999993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/>
      <c r="S3227" s="42"/>
      <c r="T3227" s="22"/>
      <c r="U3227" s="22"/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1653</v>
      </c>
      <c r="B3228" s="37" t="s">
        <v>159</v>
      </c>
      <c r="C3228" s="38" t="s">
        <v>160</v>
      </c>
      <c r="D3228" s="24">
        <f t="shared" si="100"/>
        <v>12655.5</v>
      </c>
      <c r="E3228" s="32">
        <f t="shared" si="101"/>
        <v>12655.5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/>
      <c r="S3228" s="42"/>
      <c r="T3228" s="22"/>
      <c r="U3228" s="22"/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1653</v>
      </c>
      <c r="B3229" s="37" t="s">
        <v>161</v>
      </c>
      <c r="C3229" s="38" t="s">
        <v>162</v>
      </c>
      <c r="D3229" s="24">
        <f t="shared" si="100"/>
        <v>7519</v>
      </c>
      <c r="E3229" s="32">
        <f t="shared" si="101"/>
        <v>7519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/>
      <c r="U3229" s="22"/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1653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1653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1653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1653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1653</v>
      </c>
      <c r="B3234" s="37" t="s">
        <v>171</v>
      </c>
      <c r="C3234" s="38" t="s">
        <v>172</v>
      </c>
      <c r="D3234" s="24">
        <f t="shared" si="100"/>
        <v>32666</v>
      </c>
      <c r="E3234" s="32">
        <f t="shared" si="101"/>
        <v>1645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/>
      <c r="S3234" s="40"/>
      <c r="T3234" s="19"/>
      <c r="U3234" s="19"/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1653</v>
      </c>
      <c r="B3235" s="37" t="s">
        <v>173</v>
      </c>
      <c r="C3235" s="38" t="s">
        <v>174</v>
      </c>
      <c r="D3235" s="24">
        <f t="shared" si="100"/>
        <v>65882</v>
      </c>
      <c r="E3235" s="32">
        <f t="shared" si="101"/>
        <v>13546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/>
      <c r="S3235" s="42"/>
      <c r="T3235" s="22"/>
      <c r="U3235" s="22"/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1653</v>
      </c>
      <c r="B3236" s="37" t="s">
        <v>175</v>
      </c>
      <c r="C3236" s="38" t="s">
        <v>176</v>
      </c>
      <c r="D3236" s="24">
        <f t="shared" si="100"/>
        <v>46293.5</v>
      </c>
      <c r="E3236" s="32">
        <f t="shared" si="101"/>
        <v>46293.5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1653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1653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1653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1653</v>
      </c>
      <c r="B3240" s="37" t="s">
        <v>183</v>
      </c>
      <c r="C3240" s="38" t="s">
        <v>184</v>
      </c>
      <c r="D3240" s="24">
        <f t="shared" si="100"/>
        <v>686922.39</v>
      </c>
      <c r="E3240" s="32">
        <f t="shared" si="101"/>
        <v>347408.45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/>
      <c r="S3240" s="40"/>
      <c r="T3240" s="19"/>
      <c r="U3240" s="19"/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1653</v>
      </c>
      <c r="B3241" s="37" t="s">
        <v>185</v>
      </c>
      <c r="C3241" s="38" t="s">
        <v>186</v>
      </c>
      <c r="D3241" s="24">
        <f t="shared" si="100"/>
        <v>108807.1</v>
      </c>
      <c r="E3241" s="32">
        <f t="shared" si="101"/>
        <v>98045.759999999995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/>
      <c r="S3241" s="42"/>
      <c r="T3241" s="22"/>
      <c r="U3241" s="22"/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1653</v>
      </c>
      <c r="B3242" s="37" t="s">
        <v>187</v>
      </c>
      <c r="C3242" s="38" t="s">
        <v>188</v>
      </c>
      <c r="D3242" s="24">
        <f t="shared" si="100"/>
        <v>29887</v>
      </c>
      <c r="E3242" s="32">
        <f t="shared" si="101"/>
        <v>33500.5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/>
      <c r="S3242" s="42"/>
      <c r="T3242" s="22"/>
      <c r="U3242" s="22"/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1653</v>
      </c>
      <c r="B3243" s="37" t="s">
        <v>189</v>
      </c>
      <c r="C3243" s="38" t="s">
        <v>190</v>
      </c>
      <c r="D3243" s="24">
        <f t="shared" si="100"/>
        <v>0</v>
      </c>
      <c r="E3243" s="32">
        <f t="shared" si="101"/>
        <v>3551.5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/>
      <c r="S3243" s="42"/>
      <c r="T3243" s="22"/>
      <c r="U3243" s="22"/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1653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1653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1653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1653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1653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1653</v>
      </c>
      <c r="B3249" s="37" t="s">
        <v>201</v>
      </c>
      <c r="C3249" s="38" t="s">
        <v>202</v>
      </c>
      <c r="D3249" s="24">
        <f t="shared" si="100"/>
        <v>6936351.1000000006</v>
      </c>
      <c r="E3249" s="32">
        <f t="shared" si="101"/>
        <v>6002157.2799999993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/>
      <c r="S3249" s="40"/>
      <c r="T3249" s="19"/>
      <c r="U3249" s="19"/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1653</v>
      </c>
      <c r="B3250" s="37" t="s">
        <v>203</v>
      </c>
      <c r="C3250" s="38" t="s">
        <v>204</v>
      </c>
      <c r="D3250" s="24">
        <f t="shared" si="100"/>
        <v>2372.9</v>
      </c>
      <c r="E3250" s="32">
        <f t="shared" si="101"/>
        <v>4920.1000000000004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1653</v>
      </c>
      <c r="B3251" s="37" t="s">
        <v>205</v>
      </c>
      <c r="C3251" s="38" t="s">
        <v>206</v>
      </c>
      <c r="D3251" s="24">
        <f t="shared" si="100"/>
        <v>1292243.1499999999</v>
      </c>
      <c r="E3251" s="32">
        <f t="shared" si="101"/>
        <v>1226097.28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/>
      <c r="S3251" s="40"/>
      <c r="T3251" s="19"/>
      <c r="U3251" s="19"/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1653</v>
      </c>
      <c r="B3252" s="37" t="s">
        <v>207</v>
      </c>
      <c r="C3252" s="38" t="s">
        <v>208</v>
      </c>
      <c r="D3252" s="24">
        <f t="shared" si="100"/>
        <v>2101832.41</v>
      </c>
      <c r="E3252" s="32">
        <f t="shared" si="101"/>
        <v>2006605.63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/>
      <c r="S3252" s="40"/>
      <c r="T3252" s="19"/>
      <c r="U3252" s="19"/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1653</v>
      </c>
      <c r="B3253" s="37" t="s">
        <v>209</v>
      </c>
      <c r="C3253" s="38" t="s">
        <v>210</v>
      </c>
      <c r="D3253" s="24">
        <f t="shared" si="100"/>
        <v>20980</v>
      </c>
      <c r="E3253" s="32">
        <f t="shared" si="101"/>
        <v>17820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1653</v>
      </c>
      <c r="B3254" s="37" t="s">
        <v>211</v>
      </c>
      <c r="C3254" s="38" t="s">
        <v>212</v>
      </c>
      <c r="D3254" s="24">
        <f t="shared" si="100"/>
        <v>245685.34000000003</v>
      </c>
      <c r="E3254" s="32">
        <f t="shared" si="101"/>
        <v>253121.09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/>
      <c r="S3254" s="42"/>
      <c r="T3254" s="22"/>
      <c r="U3254" s="22"/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1653</v>
      </c>
      <c r="B3255" s="37" t="s">
        <v>213</v>
      </c>
      <c r="C3255" s="38" t="s">
        <v>214</v>
      </c>
      <c r="D3255" s="24">
        <f t="shared" si="100"/>
        <v>319790</v>
      </c>
      <c r="E3255" s="32">
        <f t="shared" si="101"/>
        <v>329033.91999999993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/>
      <c r="S3255" s="42"/>
      <c r="T3255" s="22"/>
      <c r="U3255" s="22"/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1637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1653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1637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1653</v>
      </c>
      <c r="B3257" s="37" t="s">
        <v>217</v>
      </c>
      <c r="C3257" s="38" t="s">
        <v>218</v>
      </c>
      <c r="D3257" s="24">
        <f t="shared" si="100"/>
        <v>252374.55</v>
      </c>
      <c r="E3257" s="32">
        <f t="shared" si="101"/>
        <v>235838.06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/>
      <c r="S3257" s="40"/>
      <c r="T3257" s="19"/>
      <c r="U3257" s="19"/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1637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1653</v>
      </c>
      <c r="B3258" s="37" t="s">
        <v>219</v>
      </c>
      <c r="C3258" s="38" t="s">
        <v>220</v>
      </c>
      <c r="D3258" s="24">
        <f t="shared" si="100"/>
        <v>6500</v>
      </c>
      <c r="E3258" s="32">
        <f t="shared" si="101"/>
        <v>6500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1637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1653</v>
      </c>
      <c r="B3259" s="37" t="s">
        <v>221</v>
      </c>
      <c r="C3259" s="38" t="s">
        <v>222</v>
      </c>
      <c r="D3259" s="24">
        <f t="shared" si="100"/>
        <v>309617.8</v>
      </c>
      <c r="E3259" s="32">
        <f t="shared" si="101"/>
        <v>309617.8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/>
      <c r="S3259" s="40"/>
      <c r="T3259" s="19"/>
      <c r="U3259" s="19"/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1637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1653</v>
      </c>
      <c r="B3260" s="37" t="s">
        <v>223</v>
      </c>
      <c r="C3260" s="38" t="s">
        <v>224</v>
      </c>
      <c r="D3260" s="24">
        <f t="shared" si="100"/>
        <v>61614</v>
      </c>
      <c r="E3260" s="32">
        <f t="shared" si="101"/>
        <v>63197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/>
      <c r="S3260" s="42"/>
      <c r="T3260" s="22"/>
      <c r="U3260" s="22"/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1637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1653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1637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1653</v>
      </c>
      <c r="B3262" s="37" t="s">
        <v>227</v>
      </c>
      <c r="C3262" s="38" t="s">
        <v>228</v>
      </c>
      <c r="D3262" s="24">
        <f t="shared" si="100"/>
        <v>144100</v>
      </c>
      <c r="E3262" s="32">
        <f t="shared" si="101"/>
        <v>111630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/>
      <c r="S3262" s="40"/>
      <c r="T3262" s="19"/>
      <c r="U3262" s="19"/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1637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1653</v>
      </c>
      <c r="B3263" s="37" t="s">
        <v>229</v>
      </c>
      <c r="C3263" s="38" t="s">
        <v>230</v>
      </c>
      <c r="D3263" s="24">
        <f t="shared" si="100"/>
        <v>1247052.96</v>
      </c>
      <c r="E3263" s="32">
        <f t="shared" si="101"/>
        <v>1052147.72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/>
      <c r="S3263" s="40"/>
      <c r="T3263" s="19"/>
      <c r="U3263" s="19"/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1637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1653</v>
      </c>
      <c r="B3264" s="37" t="s">
        <v>231</v>
      </c>
      <c r="C3264" s="38" t="s">
        <v>232</v>
      </c>
      <c r="D3264" s="24">
        <f t="shared" si="100"/>
        <v>34095</v>
      </c>
      <c r="E3264" s="32">
        <f t="shared" si="101"/>
        <v>34095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/>
      <c r="S3264" s="40"/>
      <c r="T3264" s="19"/>
      <c r="U3264" s="19"/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1637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1653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1637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1653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1653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1653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/>
      <c r="S3268" s="42"/>
      <c r="T3268" s="22"/>
      <c r="U3268" s="22"/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1653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1653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1653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1653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1653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/>
      <c r="S3273" s="40"/>
      <c r="T3273" s="19"/>
      <c r="U3273" s="19"/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1653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1653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49600.02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/>
      <c r="S3275" s="40"/>
      <c r="T3275" s="19"/>
      <c r="U3275" s="19"/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1653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/>
      <c r="S3276" s="40"/>
      <c r="T3276" s="19"/>
      <c r="U3276" s="19"/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1653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1653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21227.519999999997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/>
      <c r="S3278" s="40"/>
      <c r="T3278" s="19"/>
      <c r="U3278" s="19"/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1653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/>
      <c r="S3279" s="40"/>
      <c r="T3279" s="19"/>
      <c r="U3279" s="19"/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1653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1653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14400.3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/>
      <c r="S3281" s="40"/>
      <c r="T3281" s="19"/>
      <c r="U3281" s="19"/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1653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1653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1653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1653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/>
      <c r="S3285" s="42"/>
      <c r="T3285" s="22"/>
      <c r="U3285" s="22"/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1653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/>
      <c r="S3286" s="40"/>
      <c r="T3286" s="19"/>
      <c r="U3286" s="19"/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1653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1653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/>
      <c r="S3288" s="42"/>
      <c r="T3288" s="22"/>
      <c r="U3288" s="22"/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1653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1653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/>
      <c r="S3290" s="40"/>
      <c r="T3290" s="19"/>
      <c r="U3290" s="19"/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1653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1653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1653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1653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1653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1653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1653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64447.8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/>
      <c r="S3297" s="42"/>
      <c r="T3297" s="22"/>
      <c r="U3297" s="22"/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1653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/>
      <c r="S3298" s="40"/>
      <c r="T3298" s="19"/>
      <c r="U3298" s="19"/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1653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1653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/>
      <c r="S3300" s="42"/>
      <c r="T3300" s="22"/>
      <c r="U3300" s="22"/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1653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1653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56266.68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/>
      <c r="S3302" s="40"/>
      <c r="T3302" s="19"/>
      <c r="U3302" s="19"/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1653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1653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/>
      <c r="S3304" s="42"/>
      <c r="T3304" s="22"/>
      <c r="U3304" s="22"/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1653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1653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/>
      <c r="S3306" s="42"/>
      <c r="T3306" s="22"/>
      <c r="U3306" s="22"/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1653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/>
      <c r="S3307" s="42"/>
      <c r="T3307" s="22"/>
      <c r="U3307" s="22"/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1653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1653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1653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1653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/>
      <c r="S3311" s="40"/>
      <c r="T3311" s="19"/>
      <c r="U3311" s="19"/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1653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233292.96000000002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1653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33541.86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/>
      <c r="S3313" s="42"/>
      <c r="T3313" s="22"/>
      <c r="U3313" s="22"/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1653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1653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28365.24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/>
      <c r="S3315" s="42"/>
      <c r="T3315" s="22"/>
      <c r="U3315" s="22"/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1653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1500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/>
      <c r="S3316" s="42"/>
      <c r="T3316" s="22"/>
      <c r="U3316" s="22"/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1653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1653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1653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1653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9733.32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/>
      <c r="S3320" s="40"/>
      <c r="T3320" s="19"/>
      <c r="U3320" s="19"/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1653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1653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1653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/>
      <c r="S3323" s="40"/>
      <c r="T3323" s="19"/>
      <c r="U3323" s="19"/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1653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1653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/>
      <c r="S3325" s="40"/>
      <c r="T3325" s="19"/>
      <c r="U3325" s="19"/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1653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/>
      <c r="S3326" s="40"/>
      <c r="T3326" s="19"/>
      <c r="U3326" s="19"/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1653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1653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/>
      <c r="S3328" s="40"/>
      <c r="T3328" s="19"/>
      <c r="U3328" s="19"/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1653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/>
      <c r="S3329" s="40"/>
      <c r="T3329" s="19"/>
      <c r="U3329" s="19"/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1653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1653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/>
      <c r="S3331" s="40"/>
      <c r="T3331" s="19"/>
      <c r="U3331" s="19"/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1653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/>
      <c r="S3332" s="42"/>
      <c r="T3332" s="22"/>
      <c r="U3332" s="22"/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1653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1653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/>
      <c r="S3334" s="42"/>
      <c r="T3334" s="22"/>
      <c r="U3334" s="22"/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1653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1653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1653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1653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1653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1653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1653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/>
      <c r="S3341" s="40"/>
      <c r="T3341" s="19"/>
      <c r="U3341" s="19"/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1653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1653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0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/>
      <c r="S3343" s="40"/>
      <c r="T3343" s="19"/>
      <c r="U3343" s="19"/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1653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/>
      <c r="S3344" s="40"/>
      <c r="T3344" s="19"/>
      <c r="U3344" s="19"/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1653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1653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/>
      <c r="S3346" s="40"/>
      <c r="T3346" s="19"/>
      <c r="U3346" s="19"/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1653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1653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1653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1653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/>
      <c r="S3350" s="40"/>
      <c r="T3350" s="19"/>
      <c r="U3350" s="19"/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1653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1653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41666.639999999999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/>
      <c r="S3352" s="40"/>
      <c r="T3352" s="19"/>
      <c r="U3352" s="19"/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1653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1653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1653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1653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1653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1653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1653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1653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1653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1653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1653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1653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1653</v>
      </c>
      <c r="B3365" s="37" t="s">
        <v>433</v>
      </c>
      <c r="C3365" s="38" t="s">
        <v>434</v>
      </c>
      <c r="D3365" s="24">
        <f t="shared" si="104"/>
        <v>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/>
      <c r="S3365" s="40"/>
      <c r="T3365" s="19"/>
      <c r="U3365" s="19"/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1653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/>
      <c r="S3366" s="40"/>
      <c r="T3366" s="19"/>
      <c r="U3366" s="19"/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1653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/>
      <c r="S3367" s="40"/>
      <c r="T3367" s="19"/>
      <c r="U3367" s="19"/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1653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/>
      <c r="S3368" s="40"/>
      <c r="T3368" s="19"/>
      <c r="U3368" s="19"/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1653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/>
      <c r="S3369" s="42"/>
      <c r="T3369" s="22"/>
      <c r="U3369" s="22"/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1653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1653</v>
      </c>
      <c r="B3371" s="37" t="s">
        <v>445</v>
      </c>
      <c r="C3371" s="38" t="s">
        <v>446</v>
      </c>
      <c r="D3371" s="24">
        <f t="shared" si="104"/>
        <v>176900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/>
      <c r="S3371" s="40"/>
      <c r="T3371" s="19"/>
      <c r="U3371" s="19"/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1653</v>
      </c>
      <c r="B3372" s="37" t="s">
        <v>447</v>
      </c>
      <c r="C3372" s="38" t="s">
        <v>448</v>
      </c>
      <c r="D3372" s="24">
        <f t="shared" si="104"/>
        <v>87600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/>
      <c r="S3372" s="40"/>
      <c r="T3372" s="19"/>
      <c r="U3372" s="19"/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1653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/>
      <c r="S3373" s="40"/>
      <c r="T3373" s="19"/>
      <c r="U3373" s="19"/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1653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/>
      <c r="S3374" s="40"/>
      <c r="T3374" s="19"/>
      <c r="U3374" s="19"/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1653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196485.30000000002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/>
      <c r="S3375" s="40"/>
      <c r="T3375" s="19"/>
      <c r="U3375" s="19"/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1653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0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/>
      <c r="S3376" s="40"/>
      <c r="T3376" s="19"/>
      <c r="U3376" s="19"/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1653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46750.02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/>
      <c r="S3377" s="40"/>
      <c r="T3377" s="19"/>
      <c r="U3377" s="19"/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1653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24998.03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/>
      <c r="S3378" s="40"/>
      <c r="T3378" s="19"/>
      <c r="U3378" s="19"/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1653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10978.2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/>
      <c r="S3379" s="42"/>
      <c r="T3379" s="22"/>
      <c r="U3379" s="22"/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1653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1653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1873480.0799999998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/>
      <c r="S3381" s="40"/>
      <c r="T3381" s="19"/>
      <c r="U3381" s="19"/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1653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322899.58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/>
      <c r="S3382" s="40"/>
      <c r="T3382" s="19"/>
      <c r="U3382" s="19"/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1653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171823.99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/>
      <c r="S3383" s="40"/>
      <c r="T3383" s="19"/>
      <c r="U3383" s="19"/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1653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9922.2800000000025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/>
      <c r="S3384" s="40"/>
      <c r="T3384" s="19"/>
      <c r="U3384" s="19"/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1653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1653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1653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1653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1653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1653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/>
      <c r="S3390" s="42"/>
      <c r="T3390" s="22"/>
      <c r="U3390" s="22"/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1653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1653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0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/>
      <c r="S3392" s="42"/>
      <c r="T3392" s="22"/>
      <c r="U3392" s="22"/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1653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1653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1653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1653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1653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1653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1636</v>
      </c>
      <c r="AF3398" s="23" t="s">
        <v>1615</v>
      </c>
      <c r="AG3398" s="46" t="s">
        <v>1637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1653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1636</v>
      </c>
      <c r="AF3399" s="23" t="s">
        <v>1617</v>
      </c>
      <c r="AG3399" s="46" t="s">
        <v>1637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1653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1636</v>
      </c>
      <c r="AF3400" s="23" t="s">
        <v>1619</v>
      </c>
      <c r="AG3400" s="46" t="s">
        <v>1637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1653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1637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1653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1639</v>
      </c>
      <c r="AG3402" s="44" t="s">
        <v>1637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1653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1636</v>
      </c>
      <c r="AF3403" s="26" t="s">
        <v>1617</v>
      </c>
      <c r="AG3403" s="44" t="s">
        <v>1637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1653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1636</v>
      </c>
      <c r="AF3404" s="23" t="s">
        <v>1617</v>
      </c>
      <c r="AG3404" s="46" t="s">
        <v>1637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1653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1636</v>
      </c>
      <c r="AF3405" s="23" t="s">
        <v>1617</v>
      </c>
      <c r="AG3405" s="46" t="s">
        <v>1637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1653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1653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1653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1653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1636</v>
      </c>
      <c r="AF3409" s="23" t="s">
        <v>1615</v>
      </c>
      <c r="AG3409" s="46" t="s">
        <v>1637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1653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1636</v>
      </c>
      <c r="AF3410" s="23" t="s">
        <v>1617</v>
      </c>
      <c r="AG3410" s="46" t="s">
        <v>1637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1653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1636</v>
      </c>
      <c r="AF3411" s="23" t="s">
        <v>1619</v>
      </c>
      <c r="AG3411" s="46" t="s">
        <v>1637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1653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1637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1653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1639</v>
      </c>
      <c r="AG3413" s="44" t="s">
        <v>1637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1653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1636</v>
      </c>
      <c r="AF3414" s="26" t="s">
        <v>1617</v>
      </c>
      <c r="AG3414" s="44" t="s">
        <v>1637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1653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1636</v>
      </c>
      <c r="AF3415" s="23" t="s">
        <v>1617</v>
      </c>
      <c r="AG3415" s="46" t="s">
        <v>1637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1653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1636</v>
      </c>
      <c r="AF3416" s="23" t="s">
        <v>1617</v>
      </c>
      <c r="AG3416" s="46" t="s">
        <v>1637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1653</v>
      </c>
      <c r="B3417" s="37" t="s">
        <v>537</v>
      </c>
      <c r="C3417" s="38" t="s">
        <v>538</v>
      </c>
      <c r="D3417" s="24">
        <f t="shared" si="106"/>
        <v>6181835.7999999998</v>
      </c>
      <c r="E3417" s="32">
        <f t="shared" si="107"/>
        <v>4503717.43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/>
      <c r="S3417" s="40"/>
      <c r="T3417" s="19"/>
      <c r="U3417" s="19"/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1636</v>
      </c>
      <c r="AF3417" s="23" t="s">
        <v>1615</v>
      </c>
      <c r="AG3417" s="46" t="s">
        <v>1637</v>
      </c>
    </row>
    <row r="3418" spans="1:52" ht="14.4" customHeight="1" x14ac:dyDescent="0.3">
      <c r="A3418" s="36" t="s">
        <v>1653</v>
      </c>
      <c r="B3418" s="37" t="s">
        <v>539</v>
      </c>
      <c r="C3418" s="38" t="s">
        <v>540</v>
      </c>
      <c r="D3418" s="24">
        <f t="shared" si="106"/>
        <v>2082732.83</v>
      </c>
      <c r="E3418" s="32">
        <f t="shared" si="107"/>
        <v>1288283.27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/>
      <c r="S3418" s="40"/>
      <c r="T3418" s="19"/>
      <c r="U3418" s="19"/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1636</v>
      </c>
      <c r="AF3418" s="49" t="s">
        <v>1617</v>
      </c>
      <c r="AG3418" s="44" t="s">
        <v>1637</v>
      </c>
    </row>
    <row r="3419" spans="1:52" ht="14.4" customHeight="1" x14ac:dyDescent="0.3">
      <c r="A3419" s="36" t="s">
        <v>1653</v>
      </c>
      <c r="B3419" s="37" t="s">
        <v>541</v>
      </c>
      <c r="C3419" s="38" t="s">
        <v>542</v>
      </c>
      <c r="D3419" s="24">
        <f t="shared" si="106"/>
        <v>3217228.0700000003</v>
      </c>
      <c r="E3419" s="32">
        <f t="shared" si="107"/>
        <v>2003655.8900000001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/>
      <c r="S3419" s="40"/>
      <c r="T3419" s="19"/>
      <c r="U3419" s="19"/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1636</v>
      </c>
      <c r="AF3419" s="49" t="s">
        <v>1619</v>
      </c>
      <c r="AG3419" s="44" t="s">
        <v>1637</v>
      </c>
    </row>
    <row r="3420" spans="1:52" ht="14.4" customHeight="1" x14ac:dyDescent="0.3">
      <c r="A3420" s="36" t="s">
        <v>1653</v>
      </c>
      <c r="B3420" s="37" t="s">
        <v>543</v>
      </c>
      <c r="C3420" s="38" t="s">
        <v>544</v>
      </c>
      <c r="D3420" s="24">
        <f t="shared" si="106"/>
        <v>1990896.3599999999</v>
      </c>
      <c r="E3420" s="32">
        <f t="shared" si="107"/>
        <v>1476534.31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/>
      <c r="S3420" s="40"/>
      <c r="T3420" s="19"/>
      <c r="U3420" s="19"/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1637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1653</v>
      </c>
      <c r="B3421" s="37" t="s">
        <v>545</v>
      </c>
      <c r="C3421" s="38" t="s">
        <v>546</v>
      </c>
      <c r="D3421" s="24">
        <f t="shared" si="106"/>
        <v>1224073.6500000001</v>
      </c>
      <c r="E3421" s="32">
        <f t="shared" si="107"/>
        <v>940316.95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/>
      <c r="S3421" s="40"/>
      <c r="T3421" s="19"/>
      <c r="U3421" s="19"/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1639</v>
      </c>
      <c r="AG3421" s="44" t="s">
        <v>1637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1653</v>
      </c>
      <c r="B3422" s="37" t="s">
        <v>547</v>
      </c>
      <c r="C3422" s="38" t="s">
        <v>548</v>
      </c>
      <c r="D3422" s="24">
        <f t="shared" si="106"/>
        <v>1245179</v>
      </c>
      <c r="E3422" s="32">
        <f t="shared" si="107"/>
        <v>311985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/>
      <c r="S3422" s="40"/>
      <c r="T3422" s="19"/>
      <c r="U3422" s="19"/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1637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1653</v>
      </c>
      <c r="B3423" s="37" t="s">
        <v>549</v>
      </c>
      <c r="C3423" s="38" t="s">
        <v>550</v>
      </c>
      <c r="D3423" s="24">
        <f t="shared" si="106"/>
        <v>0</v>
      </c>
      <c r="E3423" s="32">
        <f t="shared" si="107"/>
        <v>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/>
      <c r="S3423" s="42"/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1637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1653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1653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1653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1636</v>
      </c>
      <c r="AF3426" s="26" t="s">
        <v>1617</v>
      </c>
      <c r="AG3426" s="44" t="s">
        <v>1637</v>
      </c>
    </row>
    <row r="3427" spans="1:52" ht="14.4" customHeight="1" x14ac:dyDescent="0.3">
      <c r="A3427" s="36" t="s">
        <v>1653</v>
      </c>
      <c r="B3427" s="37" t="s">
        <v>557</v>
      </c>
      <c r="C3427" s="38" t="s">
        <v>558</v>
      </c>
      <c r="D3427" s="24">
        <f t="shared" si="106"/>
        <v>637543.16</v>
      </c>
      <c r="E3427" s="32">
        <f t="shared" si="107"/>
        <v>245685.34000000003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/>
      <c r="S3427" s="40"/>
      <c r="T3427" s="19"/>
      <c r="U3427" s="19"/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1636</v>
      </c>
      <c r="AF3427" s="49" t="s">
        <v>1617</v>
      </c>
      <c r="AG3427" s="44" t="s">
        <v>1637</v>
      </c>
    </row>
    <row r="3428" spans="1:52" ht="14.4" customHeight="1" x14ac:dyDescent="0.3">
      <c r="A3428" s="36" t="s">
        <v>1653</v>
      </c>
      <c r="B3428" s="37" t="s">
        <v>559</v>
      </c>
      <c r="C3428" s="38" t="s">
        <v>560</v>
      </c>
      <c r="D3428" s="24">
        <f t="shared" si="106"/>
        <v>63985</v>
      </c>
      <c r="E3428" s="32">
        <f t="shared" si="107"/>
        <v>20980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1636</v>
      </c>
      <c r="AF3428" s="49" t="s">
        <v>1617</v>
      </c>
      <c r="AG3428" s="44" t="s">
        <v>1637</v>
      </c>
    </row>
    <row r="3429" spans="1:52" ht="14.4" customHeight="1" x14ac:dyDescent="0.3">
      <c r="A3429" s="36" t="s">
        <v>1653</v>
      </c>
      <c r="B3429" s="37" t="s">
        <v>561</v>
      </c>
      <c r="C3429" s="38" t="s">
        <v>562</v>
      </c>
      <c r="D3429" s="24">
        <f t="shared" si="106"/>
        <v>376104.5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1653</v>
      </c>
      <c r="B3430" s="37" t="s">
        <v>563</v>
      </c>
      <c r="C3430" s="38" t="s">
        <v>564</v>
      </c>
      <c r="D3430" s="24">
        <f t="shared" si="106"/>
        <v>918646.5</v>
      </c>
      <c r="E3430" s="32">
        <f t="shared" si="107"/>
        <v>505524.5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/>
      <c r="S3430" s="40"/>
      <c r="T3430" s="19"/>
      <c r="U3430" s="19"/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1653</v>
      </c>
      <c r="B3431" s="37" t="s">
        <v>565</v>
      </c>
      <c r="C3431" s="38" t="s">
        <v>566</v>
      </c>
      <c r="D3431" s="24">
        <f t="shared" si="106"/>
        <v>725375</v>
      </c>
      <c r="E3431" s="32">
        <f t="shared" si="107"/>
        <v>155000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/>
      <c r="S3431" s="42"/>
      <c r="T3431" s="22"/>
      <c r="U3431" s="22"/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1653</v>
      </c>
      <c r="B3432" s="37" t="s">
        <v>567</v>
      </c>
      <c r="C3432" s="38" t="s">
        <v>568</v>
      </c>
      <c r="D3432" s="24">
        <f t="shared" si="106"/>
        <v>1282892</v>
      </c>
      <c r="E3432" s="32">
        <f t="shared" si="107"/>
        <v>130640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1653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1653</v>
      </c>
      <c r="B3434" s="37" t="s">
        <v>571</v>
      </c>
      <c r="C3434" s="38" t="s">
        <v>572</v>
      </c>
      <c r="D3434" s="24">
        <f t="shared" si="106"/>
        <v>164900</v>
      </c>
      <c r="E3434" s="32">
        <f t="shared" si="107"/>
        <v>24900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/>
      <c r="S3434" s="42"/>
      <c r="T3434" s="22"/>
      <c r="U3434" s="22"/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1653</v>
      </c>
      <c r="B3435" s="37" t="s">
        <v>573</v>
      </c>
      <c r="C3435" s="38" t="s">
        <v>574</v>
      </c>
      <c r="D3435" s="24">
        <f t="shared" si="106"/>
        <v>722279</v>
      </c>
      <c r="E3435" s="32">
        <f t="shared" si="107"/>
        <v>910895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/>
      <c r="S3435" s="40"/>
      <c r="T3435" s="19"/>
      <c r="U3435" s="19"/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1637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1653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1637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1653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1637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1653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1653</v>
      </c>
      <c r="B3439" s="37" t="s">
        <v>581</v>
      </c>
      <c r="C3439" s="38" t="s">
        <v>582</v>
      </c>
      <c r="D3439" s="24">
        <f t="shared" si="106"/>
        <v>0</v>
      </c>
      <c r="E3439" s="32">
        <f t="shared" si="107"/>
        <v>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/>
      <c r="S3439" s="42"/>
      <c r="T3439" s="22"/>
      <c r="U3439" s="22"/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1637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1653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1637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1653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700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1637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1653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1653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1653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1653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1653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1653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0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1653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1653</v>
      </c>
      <c r="B3449" s="37" t="s">
        <v>601</v>
      </c>
      <c r="C3449" s="38" t="s">
        <v>602</v>
      </c>
      <c r="D3449" s="24">
        <f t="shared" si="106"/>
        <v>8700</v>
      </c>
      <c r="E3449" s="32">
        <f t="shared" si="107"/>
        <v>8100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1653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1637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1653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1637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1653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1637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1653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1637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1653</v>
      </c>
      <c r="B3454" s="37" t="s">
        <v>611</v>
      </c>
      <c r="C3454" s="38" t="s">
        <v>612</v>
      </c>
      <c r="D3454" s="24">
        <f t="shared" si="106"/>
        <v>270000</v>
      </c>
      <c r="E3454" s="32">
        <f t="shared" si="107"/>
        <v>265000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/>
      <c r="S3454" s="40"/>
      <c r="T3454" s="19"/>
      <c r="U3454" s="19"/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1637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1653</v>
      </c>
      <c r="B3455" s="37" t="s">
        <v>613</v>
      </c>
      <c r="C3455" s="38" t="s">
        <v>614</v>
      </c>
      <c r="D3455" s="24">
        <f t="shared" si="106"/>
        <v>4107189</v>
      </c>
      <c r="E3455" s="32">
        <f t="shared" si="107"/>
        <v>4116396.5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/>
      <c r="S3455" s="40"/>
      <c r="T3455" s="19"/>
      <c r="U3455" s="19"/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1637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1653</v>
      </c>
      <c r="B3456" s="37" t="s">
        <v>615</v>
      </c>
      <c r="C3456" s="38" t="s">
        <v>616</v>
      </c>
      <c r="D3456" s="24">
        <f t="shared" si="106"/>
        <v>364637</v>
      </c>
      <c r="E3456" s="32">
        <f t="shared" si="107"/>
        <v>376247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/>
      <c r="S3456" s="42"/>
      <c r="T3456" s="22"/>
      <c r="U3456" s="22"/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1637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1653</v>
      </c>
      <c r="B3457" s="37" t="s">
        <v>617</v>
      </c>
      <c r="C3457" s="38" t="s">
        <v>618</v>
      </c>
      <c r="D3457" s="24">
        <f t="shared" si="106"/>
        <v>59500</v>
      </c>
      <c r="E3457" s="32">
        <f t="shared" si="107"/>
        <v>60500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/>
      <c r="S3457" s="42"/>
      <c r="T3457" s="22"/>
      <c r="U3457" s="22"/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1637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1653</v>
      </c>
      <c r="B3458" s="37" t="s">
        <v>619</v>
      </c>
      <c r="C3458" s="38" t="s">
        <v>620</v>
      </c>
      <c r="D3458" s="24">
        <f t="shared" si="106"/>
        <v>29700</v>
      </c>
      <c r="E3458" s="32">
        <f t="shared" si="107"/>
        <v>59400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1637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1653</v>
      </c>
      <c r="B3459" s="37" t="s">
        <v>621</v>
      </c>
      <c r="C3459" s="38" t="s">
        <v>622</v>
      </c>
      <c r="D3459" s="24">
        <f t="shared" si="106"/>
        <v>1228800</v>
      </c>
      <c r="E3459" s="32">
        <f t="shared" si="107"/>
        <v>2420000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/>
      <c r="S3459" s="40"/>
      <c r="T3459" s="19"/>
      <c r="U3459" s="19"/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1637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1653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9300</v>
      </c>
      <c r="E3460" s="32">
        <f t="shared" ref="E3460:E3523" si="109">G3460+I3460+K3460+M3460+O3460+Q3460+S3460+U3460+W3460+Y3460+AA3460+AC3460</f>
        <v>10500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1637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1653</v>
      </c>
      <c r="B3461" s="37" t="s">
        <v>625</v>
      </c>
      <c r="C3461" s="38" t="s">
        <v>588</v>
      </c>
      <c r="D3461" s="24">
        <f t="shared" si="108"/>
        <v>1173913.47</v>
      </c>
      <c r="E3461" s="32">
        <f t="shared" si="109"/>
        <v>1167119.97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/>
      <c r="S3461" s="40"/>
      <c r="T3461" s="19"/>
      <c r="U3461" s="19"/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1653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1653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1653</v>
      </c>
      <c r="B3464" s="37" t="s">
        <v>630</v>
      </c>
      <c r="C3464" s="38" t="s">
        <v>631</v>
      </c>
      <c r="D3464" s="24">
        <f t="shared" si="108"/>
        <v>8822.89</v>
      </c>
      <c r="E3464" s="32">
        <f t="shared" si="109"/>
        <v>593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/>
      <c r="U3464" s="22"/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1653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1653</v>
      </c>
      <c r="B3466" s="37" t="s">
        <v>634</v>
      </c>
      <c r="C3466" s="38" t="s">
        <v>635</v>
      </c>
      <c r="D3466" s="24">
        <f t="shared" si="108"/>
        <v>121221</v>
      </c>
      <c r="E3466" s="32">
        <f t="shared" si="109"/>
        <v>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/>
      <c r="S3466" s="42"/>
      <c r="T3466" s="22"/>
      <c r="U3466" s="22"/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1653</v>
      </c>
      <c r="B3467" s="37" t="s">
        <v>636</v>
      </c>
      <c r="C3467" s="38" t="s">
        <v>637</v>
      </c>
      <c r="D3467" s="24">
        <f t="shared" si="108"/>
        <v>288121.40000000002</v>
      </c>
      <c r="E3467" s="32">
        <f t="shared" si="109"/>
        <v>100000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1653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47391.11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/>
      <c r="S3468" s="42"/>
      <c r="T3468" s="22"/>
      <c r="U3468" s="22"/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1653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1653</v>
      </c>
      <c r="B3470" s="37" t="s">
        <v>642</v>
      </c>
      <c r="C3470" s="38" t="s">
        <v>643</v>
      </c>
      <c r="D3470" s="24">
        <f t="shared" si="108"/>
        <v>0</v>
      </c>
      <c r="E3470" s="32">
        <f t="shared" si="109"/>
        <v>0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1653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1653</v>
      </c>
      <c r="B3472" s="37" t="s">
        <v>646</v>
      </c>
      <c r="C3472" s="38" t="s">
        <v>647</v>
      </c>
      <c r="D3472" s="24">
        <f t="shared" si="108"/>
        <v>130858.68999999999</v>
      </c>
      <c r="E3472" s="32">
        <f t="shared" si="109"/>
        <v>113678.63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/>
      <c r="S3472" s="40"/>
      <c r="T3472" s="19"/>
      <c r="U3472" s="19"/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1653</v>
      </c>
      <c r="B3473" s="37" t="s">
        <v>648</v>
      </c>
      <c r="C3473" s="38" t="s">
        <v>649</v>
      </c>
      <c r="D3473" s="24">
        <f t="shared" si="108"/>
        <v>31578</v>
      </c>
      <c r="E3473" s="32">
        <f t="shared" si="109"/>
        <v>31578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1653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1653</v>
      </c>
      <c r="B3475" s="37" t="s">
        <v>652</v>
      </c>
      <c r="C3475" s="38" t="s">
        <v>651</v>
      </c>
      <c r="D3475" s="24">
        <f t="shared" si="108"/>
        <v>232844</v>
      </c>
      <c r="E3475" s="32">
        <f t="shared" si="109"/>
        <v>234497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/>
      <c r="S3475" s="40"/>
      <c r="T3475" s="19"/>
      <c r="U3475" s="19"/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1653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1653</v>
      </c>
      <c r="B3477" s="37" t="s">
        <v>655</v>
      </c>
      <c r="C3477" s="38" t="s">
        <v>656</v>
      </c>
      <c r="D3477" s="24">
        <f t="shared" si="108"/>
        <v>0</v>
      </c>
      <c r="E3477" s="32">
        <f t="shared" si="109"/>
        <v>0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/>
      <c r="S3477" s="42"/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1653</v>
      </c>
      <c r="B3478" s="37" t="s">
        <v>657</v>
      </c>
      <c r="C3478" s="38" t="s">
        <v>658</v>
      </c>
      <c r="D3478" s="24">
        <f t="shared" si="108"/>
        <v>778839.03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/>
      <c r="S3478" s="42"/>
      <c r="T3478" s="22"/>
      <c r="U3478" s="22"/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1653</v>
      </c>
      <c r="B3479" s="37" t="s">
        <v>659</v>
      </c>
      <c r="C3479" s="38" t="s">
        <v>660</v>
      </c>
      <c r="D3479" s="24">
        <f t="shared" si="108"/>
        <v>4588400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/>
      <c r="S3479" s="42"/>
      <c r="T3479" s="22"/>
      <c r="U3479" s="22"/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1653</v>
      </c>
      <c r="B3480" s="37" t="s">
        <v>661</v>
      </c>
      <c r="C3480" s="38" t="s">
        <v>662</v>
      </c>
      <c r="D3480" s="24">
        <f t="shared" si="108"/>
        <v>8396007.0999999996</v>
      </c>
      <c r="E3480" s="32">
        <f t="shared" si="109"/>
        <v>9883755.5099999998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/>
      <c r="S3480" s="40"/>
      <c r="T3480" s="19"/>
      <c r="U3480" s="19"/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1653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1653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1653</v>
      </c>
      <c r="B3483" s="37" t="s">
        <v>667</v>
      </c>
      <c r="C3483" s="38" t="s">
        <v>668</v>
      </c>
      <c r="D3483" s="24">
        <f t="shared" si="108"/>
        <v>12438</v>
      </c>
      <c r="E3483" s="32">
        <f t="shared" si="109"/>
        <v>0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/>
      <c r="U3483" s="19"/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1653</v>
      </c>
      <c r="B3484" s="37" t="s">
        <v>669</v>
      </c>
      <c r="C3484" s="38" t="s">
        <v>670</v>
      </c>
      <c r="D3484" s="24">
        <f t="shared" si="108"/>
        <v>30563</v>
      </c>
      <c r="E3484" s="32">
        <f t="shared" si="109"/>
        <v>0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/>
      <c r="U3484" s="19"/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1653</v>
      </c>
      <c r="B3485" s="37" t="s">
        <v>671</v>
      </c>
      <c r="C3485" s="38" t="s">
        <v>672</v>
      </c>
      <c r="D3485" s="24">
        <f t="shared" si="108"/>
        <v>24899.56</v>
      </c>
      <c r="E3485" s="32">
        <f t="shared" si="109"/>
        <v>0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1653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1653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1653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1653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1653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1653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1653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1653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1653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1653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1653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1653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1653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1653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57119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/>
      <c r="S3499" s="42"/>
      <c r="T3499" s="22"/>
      <c r="U3499" s="22"/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1653</v>
      </c>
      <c r="B3500" s="37" t="s">
        <v>701</v>
      </c>
      <c r="C3500" s="38" t="s">
        <v>702</v>
      </c>
      <c r="D3500" s="24">
        <f t="shared" si="108"/>
        <v>74140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/>
      <c r="S3500" s="42"/>
      <c r="T3500" s="22"/>
      <c r="U3500" s="22"/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1653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1653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1653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1653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/>
      <c r="S3504" s="40"/>
      <c r="T3504" s="19"/>
      <c r="U3504" s="19"/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1653</v>
      </c>
      <c r="B3505" s="37" t="s">
        <v>711</v>
      </c>
      <c r="C3505" s="38" t="s">
        <v>712</v>
      </c>
      <c r="D3505" s="24">
        <f t="shared" si="108"/>
        <v>2445957.7799999998</v>
      </c>
      <c r="E3505" s="32">
        <f t="shared" si="109"/>
        <v>9023960.8099999987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/>
      <c r="S3505" s="40"/>
      <c r="T3505" s="19"/>
      <c r="U3505" s="19"/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1653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1653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/>
      <c r="S3507" s="40"/>
      <c r="T3507" s="19"/>
      <c r="U3507" s="19"/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1653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1653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1653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1653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1653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1653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1653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1653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1653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1653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1653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1653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1653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1653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1653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1653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1653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1653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1653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66342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/>
      <c r="S3526" s="42"/>
      <c r="T3526" s="22"/>
      <c r="U3526" s="22"/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1653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66250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/>
      <c r="S3527" s="40"/>
      <c r="T3527" s="19"/>
      <c r="U3527" s="19"/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1653</v>
      </c>
      <c r="B3528" s="37" t="s">
        <v>757</v>
      </c>
      <c r="C3528" s="38" t="s">
        <v>758</v>
      </c>
      <c r="D3528" s="24">
        <f t="shared" si="110"/>
        <v>2126.5</v>
      </c>
      <c r="E3528" s="32">
        <f t="shared" si="111"/>
        <v>59409.66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1653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1653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/>
      <c r="S3530" s="42"/>
      <c r="T3530" s="22"/>
      <c r="U3530" s="22"/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1653</v>
      </c>
      <c r="B3531" s="37" t="s">
        <v>763</v>
      </c>
      <c r="C3531" s="38" t="s">
        <v>764</v>
      </c>
      <c r="D3531" s="24">
        <f t="shared" si="110"/>
        <v>9023</v>
      </c>
      <c r="E3531" s="32">
        <f t="shared" si="111"/>
        <v>1465821.2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/>
      <c r="S3531" s="40"/>
      <c r="T3531" s="19"/>
      <c r="U3531" s="19"/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1653</v>
      </c>
      <c r="B3532" s="37" t="s">
        <v>765</v>
      </c>
      <c r="C3532" s="38" t="s">
        <v>766</v>
      </c>
      <c r="D3532" s="24">
        <f t="shared" si="110"/>
        <v>239136.5</v>
      </c>
      <c r="E3532" s="32">
        <f t="shared" si="111"/>
        <v>844937.5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/>
      <c r="S3532" s="42"/>
      <c r="T3532" s="22"/>
      <c r="U3532" s="22"/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1653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1653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1653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1653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1653</v>
      </c>
      <c r="B3537" s="37" t="s">
        <v>775</v>
      </c>
      <c r="C3537" s="38" t="s">
        <v>776</v>
      </c>
      <c r="D3537" s="24">
        <f t="shared" si="110"/>
        <v>9174.5</v>
      </c>
      <c r="E3537" s="32">
        <f t="shared" si="111"/>
        <v>2260526.2200000002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/>
      <c r="S3537" s="40"/>
      <c r="T3537" s="19"/>
      <c r="U3537" s="19"/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1653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543883.1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/>
      <c r="S3538" s="42"/>
      <c r="T3538" s="22"/>
      <c r="U3538" s="22"/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1653</v>
      </c>
      <c r="B3539" s="37" t="s">
        <v>779</v>
      </c>
      <c r="C3539" s="38" t="s">
        <v>780</v>
      </c>
      <c r="D3539" s="24">
        <f t="shared" si="110"/>
        <v>108135.88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/>
      <c r="S3539" s="40"/>
      <c r="T3539" s="19"/>
      <c r="U3539" s="19"/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1653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23751.239999999998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/>
      <c r="S3540" s="40"/>
      <c r="T3540" s="19"/>
      <c r="U3540" s="19"/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1653</v>
      </c>
      <c r="B3541" s="37" t="s">
        <v>783</v>
      </c>
      <c r="C3541" s="38" t="s">
        <v>784</v>
      </c>
      <c r="D3541" s="24">
        <f t="shared" si="110"/>
        <v>0</v>
      </c>
      <c r="E3541" s="32">
        <f t="shared" si="111"/>
        <v>31623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/>
      <c r="S3541" s="40"/>
      <c r="T3541" s="19"/>
      <c r="U3541" s="19"/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1653</v>
      </c>
      <c r="B3542" s="37" t="s">
        <v>785</v>
      </c>
      <c r="C3542" s="38" t="s">
        <v>786</v>
      </c>
      <c r="D3542" s="24">
        <f t="shared" si="110"/>
        <v>0</v>
      </c>
      <c r="E3542" s="32">
        <f t="shared" si="111"/>
        <v>64839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/>
      <c r="S3542" s="42"/>
      <c r="T3542" s="22"/>
      <c r="U3542" s="22"/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1653</v>
      </c>
      <c r="B3543" s="37" t="s">
        <v>787</v>
      </c>
      <c r="C3543" s="38" t="s">
        <v>788</v>
      </c>
      <c r="D3543" s="24">
        <f t="shared" si="110"/>
        <v>16644.5</v>
      </c>
      <c r="E3543" s="32">
        <f t="shared" si="111"/>
        <v>352647.95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/>
      <c r="S3543" s="40"/>
      <c r="T3543" s="19"/>
      <c r="U3543" s="19"/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1653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94942.5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/>
      <c r="S3544" s="42"/>
      <c r="T3544" s="22"/>
      <c r="U3544" s="22"/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1653</v>
      </c>
      <c r="B3545" s="37" t="s">
        <v>791</v>
      </c>
      <c r="C3545" s="38" t="s">
        <v>792</v>
      </c>
      <c r="D3545" s="24">
        <f t="shared" si="110"/>
        <v>7221.85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/>
      <c r="S3545" s="42"/>
      <c r="T3545" s="22"/>
      <c r="U3545" s="22"/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1653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31431.900000000005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/>
      <c r="S3546" s="42"/>
      <c r="T3546" s="22"/>
      <c r="U3546" s="22"/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1653</v>
      </c>
      <c r="B3547" s="37" t="s">
        <v>795</v>
      </c>
      <c r="C3547" s="38" t="s">
        <v>796</v>
      </c>
      <c r="D3547" s="24">
        <f t="shared" si="110"/>
        <v>0.5</v>
      </c>
      <c r="E3547" s="32">
        <f t="shared" si="111"/>
        <v>24767.5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/>
      <c r="S3547" s="42"/>
      <c r="T3547" s="22"/>
      <c r="U3547" s="22"/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1653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1653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1653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1653</v>
      </c>
      <c r="B3551" s="37" t="s">
        <v>803</v>
      </c>
      <c r="C3551" s="38" t="s">
        <v>804</v>
      </c>
      <c r="D3551" s="24">
        <f t="shared" si="110"/>
        <v>83012.95</v>
      </c>
      <c r="E3551" s="32">
        <f t="shared" si="111"/>
        <v>12430879.800000001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/>
      <c r="S3551" s="40"/>
      <c r="T3551" s="19"/>
      <c r="U3551" s="19"/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1653</v>
      </c>
      <c r="B3552" s="37" t="s">
        <v>805</v>
      </c>
      <c r="C3552" s="38" t="s">
        <v>806</v>
      </c>
      <c r="D3552" s="24">
        <f t="shared" si="110"/>
        <v>109733.01</v>
      </c>
      <c r="E3552" s="32">
        <f t="shared" si="111"/>
        <v>6869471.3700000001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/>
      <c r="S3552" s="42"/>
      <c r="T3552" s="22"/>
      <c r="U3552" s="22"/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1653</v>
      </c>
      <c r="B3553" s="37" t="s">
        <v>807</v>
      </c>
      <c r="C3553" s="38" t="s">
        <v>808</v>
      </c>
      <c r="D3553" s="24">
        <f t="shared" si="110"/>
        <v>18987.3</v>
      </c>
      <c r="E3553" s="32">
        <f t="shared" si="111"/>
        <v>2482176.65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/>
      <c r="S3553" s="40"/>
      <c r="T3553" s="19"/>
      <c r="U3553" s="19"/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1653</v>
      </c>
      <c r="B3554" s="37" t="s">
        <v>809</v>
      </c>
      <c r="C3554" s="38" t="s">
        <v>810</v>
      </c>
      <c r="D3554" s="24">
        <f t="shared" si="110"/>
        <v>640</v>
      </c>
      <c r="E3554" s="32">
        <f t="shared" si="111"/>
        <v>571475.25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1653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1653</v>
      </c>
      <c r="B3556" s="37" t="s">
        <v>813</v>
      </c>
      <c r="C3556" s="38" t="s">
        <v>814</v>
      </c>
      <c r="D3556" s="24">
        <f t="shared" si="110"/>
        <v>0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/>
      <c r="S3556" s="42"/>
      <c r="T3556" s="22"/>
      <c r="U3556" s="22"/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1653</v>
      </c>
      <c r="B3557" s="37" t="s">
        <v>815</v>
      </c>
      <c r="C3557" s="38" t="s">
        <v>816</v>
      </c>
      <c r="D3557" s="24">
        <f t="shared" si="110"/>
        <v>12575066.85</v>
      </c>
      <c r="E3557" s="32">
        <f t="shared" si="111"/>
        <v>32488665.189999998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/>
      <c r="S3557" s="40"/>
      <c r="T3557" s="19"/>
      <c r="U3557" s="19"/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1653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1653</v>
      </c>
      <c r="B3559" s="37" t="s">
        <v>819</v>
      </c>
      <c r="C3559" s="38" t="s">
        <v>820</v>
      </c>
      <c r="D3559" s="24">
        <f t="shared" si="110"/>
        <v>1731122.57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/>
      <c r="S3559" s="40"/>
      <c r="T3559" s="19"/>
      <c r="U3559" s="19"/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1653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987389.85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/>
      <c r="S3560" s="42"/>
      <c r="T3560" s="22"/>
      <c r="U3560" s="22"/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1653</v>
      </c>
      <c r="B3561" s="37" t="s">
        <v>823</v>
      </c>
      <c r="C3561" s="38" t="s">
        <v>824</v>
      </c>
      <c r="D3561" s="24">
        <f t="shared" si="110"/>
        <v>262478.86</v>
      </c>
      <c r="E3561" s="32">
        <f t="shared" si="111"/>
        <v>1116709.5900000001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/>
      <c r="S3561" s="42"/>
      <c r="T3561" s="22"/>
      <c r="U3561" s="22"/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1653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166575.15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/>
      <c r="S3562" s="40"/>
      <c r="T3562" s="19"/>
      <c r="U3562" s="19"/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1653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1653</v>
      </c>
      <c r="B3564" s="37" t="s">
        <v>829</v>
      </c>
      <c r="C3564" s="38" t="s">
        <v>830</v>
      </c>
      <c r="D3564" s="24">
        <f t="shared" si="110"/>
        <v>1652631.9100000001</v>
      </c>
      <c r="E3564" s="32">
        <f t="shared" si="111"/>
        <v>686552.03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/>
      <c r="S3564" s="42"/>
      <c r="T3564" s="22"/>
      <c r="U3564" s="22"/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1653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1916044.41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/>
      <c r="S3565" s="42"/>
      <c r="T3565" s="22"/>
      <c r="U3565" s="22"/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1653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1653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668925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1653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1711646.71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/>
      <c r="S3568" s="42"/>
      <c r="T3568" s="22"/>
      <c r="U3568" s="22"/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1653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1653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1608520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/>
      <c r="S3570" s="40"/>
      <c r="T3570" s="19"/>
      <c r="U3570" s="19"/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1653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372641.14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/>
      <c r="S3571" s="40"/>
      <c r="T3571" s="19"/>
      <c r="U3571" s="19"/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1653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110448.01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/>
      <c r="S3572" s="42"/>
      <c r="T3572" s="22"/>
      <c r="U3572" s="22"/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1653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/>
      <c r="S3573" s="42"/>
      <c r="T3573" s="22"/>
      <c r="U3573" s="22"/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1653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1653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1653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1653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1653</v>
      </c>
      <c r="B3578" s="37" t="s">
        <v>857</v>
      </c>
      <c r="C3578" s="38" t="s">
        <v>858</v>
      </c>
      <c r="D3578" s="24">
        <f t="shared" si="110"/>
        <v>45961.41</v>
      </c>
      <c r="E3578" s="32">
        <f t="shared" si="111"/>
        <v>0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/>
      <c r="S3578" s="40"/>
      <c r="T3578" s="19"/>
      <c r="U3578" s="19"/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1653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1653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1653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/>
      <c r="S3581" s="40"/>
      <c r="T3581" s="19"/>
      <c r="U3581" s="19"/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1653</v>
      </c>
      <c r="B3582" s="37" t="s">
        <v>865</v>
      </c>
      <c r="C3582" s="38" t="s">
        <v>866</v>
      </c>
      <c r="D3582" s="24">
        <f t="shared" si="110"/>
        <v>1746741.9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/>
      <c r="S3582" s="42"/>
      <c r="T3582" s="22"/>
      <c r="U3582" s="22"/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1653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/>
      <c r="S3583" s="40"/>
      <c r="T3583" s="19"/>
      <c r="U3583" s="19"/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1653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1653</v>
      </c>
      <c r="B3585" s="37" t="s">
        <v>871</v>
      </c>
      <c r="C3585" s="38" t="s">
        <v>872</v>
      </c>
      <c r="D3585" s="24">
        <f t="shared" si="110"/>
        <v>330</v>
      </c>
      <c r="E3585" s="32">
        <f t="shared" si="111"/>
        <v>660271.05000000005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/>
      <c r="S3585" s="40"/>
      <c r="T3585" s="19"/>
      <c r="U3585" s="19"/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1653</v>
      </c>
      <c r="B3586" s="37" t="s">
        <v>873</v>
      </c>
      <c r="C3586" s="38" t="s">
        <v>874</v>
      </c>
      <c r="D3586" s="24">
        <f t="shared" si="110"/>
        <v>1413.5</v>
      </c>
      <c r="E3586" s="32">
        <f t="shared" si="111"/>
        <v>112714.2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/>
      <c r="S3586" s="42"/>
      <c r="T3586" s="22"/>
      <c r="U3586" s="22"/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1653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1653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1653</v>
      </c>
      <c r="B3589" s="37" t="s">
        <v>879</v>
      </c>
      <c r="C3589" s="38" t="s">
        <v>880</v>
      </c>
      <c r="D3589" s="24">
        <f t="shared" si="112"/>
        <v>60</v>
      </c>
      <c r="E3589" s="32">
        <f t="shared" si="113"/>
        <v>114414.75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/>
      <c r="S3589" s="40"/>
      <c r="T3589" s="19"/>
      <c r="U3589" s="19"/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1653</v>
      </c>
      <c r="B3590" s="37" t="s">
        <v>881</v>
      </c>
      <c r="C3590" s="38" t="s">
        <v>882</v>
      </c>
      <c r="D3590" s="24">
        <f t="shared" si="112"/>
        <v>0</v>
      </c>
      <c r="E3590" s="32">
        <f t="shared" si="113"/>
        <v>86015.5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/>
      <c r="S3590" s="42"/>
      <c r="T3590" s="22"/>
      <c r="U3590" s="22"/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1653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29465.75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1653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1653</v>
      </c>
      <c r="B3593" s="37" t="s">
        <v>887</v>
      </c>
      <c r="C3593" s="38" t="s">
        <v>888</v>
      </c>
      <c r="D3593" s="24">
        <f t="shared" si="112"/>
        <v>405943.7</v>
      </c>
      <c r="E3593" s="32">
        <f t="shared" si="113"/>
        <v>0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/>
      <c r="S3593" s="40"/>
      <c r="T3593" s="19"/>
      <c r="U3593" s="19"/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1653</v>
      </c>
      <c r="B3594" s="37" t="s">
        <v>889</v>
      </c>
      <c r="C3594" s="38" t="s">
        <v>890</v>
      </c>
      <c r="D3594" s="24">
        <f t="shared" si="112"/>
        <v>17409.16</v>
      </c>
      <c r="E3594" s="32">
        <f t="shared" si="113"/>
        <v>78414.399999999994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/>
      <c r="S3594" s="42"/>
      <c r="T3594" s="22"/>
      <c r="U3594" s="22"/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1653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1653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1653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1653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1653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1653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12600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/>
      <c r="S3600" s="42"/>
      <c r="T3600" s="22"/>
      <c r="U3600" s="22"/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1653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7519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/>
      <c r="S3601" s="42"/>
      <c r="T3601" s="22"/>
      <c r="U3601" s="22"/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1653</v>
      </c>
      <c r="B3602" s="37" t="s">
        <v>905</v>
      </c>
      <c r="C3602" s="38" t="s">
        <v>906</v>
      </c>
      <c r="D3602" s="24">
        <f t="shared" si="112"/>
        <v>9427.5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/>
      <c r="S3602" s="42"/>
      <c r="T3602" s="22"/>
      <c r="U3602" s="22"/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1653</v>
      </c>
      <c r="B3603" s="37" t="s">
        <v>907</v>
      </c>
      <c r="C3603" s="38" t="s">
        <v>908</v>
      </c>
      <c r="D3603" s="24">
        <f t="shared" si="112"/>
        <v>0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/>
      <c r="U3603" s="22"/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1653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1653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1653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1653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1653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1653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1653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1653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2908.8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/>
      <c r="S3611" s="42"/>
      <c r="T3611" s="22"/>
      <c r="U3611" s="22"/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1653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1653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1653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1653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1653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1653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940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1653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1653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1653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46293.5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1653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1653</v>
      </c>
      <c r="B3622" s="37" t="s">
        <v>945</v>
      </c>
      <c r="C3622" s="38" t="s">
        <v>946</v>
      </c>
      <c r="D3622" s="24">
        <f t="shared" si="112"/>
        <v>46293.5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1653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1653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1653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1653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1653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121221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/>
      <c r="S3627" s="42"/>
      <c r="T3627" s="22"/>
      <c r="U3627" s="22"/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1653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1653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1653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1653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78006.399999999994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/>
      <c r="S3631" s="42"/>
      <c r="T3631" s="22"/>
      <c r="U3631" s="22"/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1653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179640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/>
      <c r="S3632" s="42"/>
      <c r="T3632" s="22"/>
      <c r="U3632" s="22"/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1653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1653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74607.570000000007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/>
      <c r="S3634" s="42"/>
      <c r="T3634" s="22"/>
      <c r="U3634" s="22"/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1653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1653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1653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1653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17158619.359999999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/>
      <c r="S3638" s="40"/>
      <c r="T3638" s="19"/>
      <c r="U3638" s="19"/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1653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1653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1653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1653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1653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724960.25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/>
      <c r="S3643" s="40"/>
      <c r="T3643" s="19"/>
      <c r="U3643" s="19"/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1653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1653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1653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1653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1653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1653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1653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1653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1653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1653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1653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1653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1653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1653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1653</v>
      </c>
      <c r="B3658" s="37" t="s">
        <v>1015</v>
      </c>
      <c r="C3658" s="38" t="s">
        <v>1016</v>
      </c>
      <c r="D3658" s="24">
        <f t="shared" si="114"/>
        <v>0</v>
      </c>
      <c r="E3658" s="32">
        <f t="shared" si="115"/>
        <v>15998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/>
      <c r="S3658" s="40"/>
      <c r="T3658" s="19"/>
      <c r="U3658" s="19"/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1653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1653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1653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1653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1653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/>
      <c r="S3663" s="42"/>
      <c r="T3663" s="22"/>
      <c r="U3663" s="22"/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1653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1653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497500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/>
      <c r="S3665" s="40"/>
      <c r="T3665" s="19"/>
      <c r="U3665" s="19"/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1653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1653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1653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0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/>
      <c r="S3668" s="40"/>
      <c r="T3668" s="19"/>
      <c r="U3668" s="19"/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1653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178890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/>
      <c r="S3669" s="40"/>
      <c r="T3669" s="19"/>
      <c r="U3669" s="19"/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1653</v>
      </c>
      <c r="B3670" s="37" t="s">
        <v>1039</v>
      </c>
      <c r="C3670" s="38" t="s">
        <v>1040</v>
      </c>
      <c r="D3670" s="24">
        <f t="shared" si="114"/>
        <v>14119040.970000001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/>
      <c r="S3670" s="40"/>
      <c r="T3670" s="19"/>
      <c r="U3670" s="19"/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1653</v>
      </c>
      <c r="B3671" s="37" t="s">
        <v>1041</v>
      </c>
      <c r="C3671" s="38" t="s">
        <v>1042</v>
      </c>
      <c r="D3671" s="24">
        <f t="shared" si="114"/>
        <v>319920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/>
      <c r="S3671" s="42"/>
      <c r="T3671" s="22"/>
      <c r="U3671" s="22"/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1653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1653</v>
      </c>
      <c r="B3673" s="37" t="s">
        <v>1045</v>
      </c>
      <c r="C3673" s="38" t="s">
        <v>1046</v>
      </c>
      <c r="D3673" s="24">
        <f t="shared" si="114"/>
        <v>656498.39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/>
      <c r="S3673" s="40"/>
      <c r="T3673" s="19"/>
      <c r="U3673" s="19"/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1653</v>
      </c>
      <c r="B3674" s="37" t="s">
        <v>1047</v>
      </c>
      <c r="C3674" s="38" t="s">
        <v>1048</v>
      </c>
      <c r="D3674" s="24">
        <f t="shared" si="114"/>
        <v>59400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1653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1653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1653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1653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1653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1653</v>
      </c>
      <c r="B3680" s="37" t="s">
        <v>1059</v>
      </c>
      <c r="C3680" s="38" t="s">
        <v>1060</v>
      </c>
      <c r="D3680" s="24">
        <f t="shared" si="114"/>
        <v>888760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/>
      <c r="S3680" s="42"/>
      <c r="T3680" s="22"/>
      <c r="U3680" s="22"/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1653</v>
      </c>
      <c r="B3681" s="37" t="s">
        <v>1061</v>
      </c>
      <c r="C3681" s="38" t="s">
        <v>1062</v>
      </c>
      <c r="D3681" s="24">
        <f t="shared" si="114"/>
        <v>547400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/>
      <c r="S3681" s="42"/>
      <c r="T3681" s="22"/>
      <c r="U3681" s="22"/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1653</v>
      </c>
      <c r="B3682" s="37" t="s">
        <v>1063</v>
      </c>
      <c r="C3682" s="38" t="s">
        <v>1064</v>
      </c>
      <c r="D3682" s="24">
        <f t="shared" si="114"/>
        <v>506071.92</v>
      </c>
      <c r="E3682" s="32">
        <f t="shared" si="115"/>
        <v>0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/>
      <c r="S3682" s="40"/>
      <c r="T3682" s="19"/>
      <c r="U3682" s="19"/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1653</v>
      </c>
      <c r="B3683" s="37" t="s">
        <v>1065</v>
      </c>
      <c r="C3683" s="38" t="s">
        <v>1066</v>
      </c>
      <c r="D3683" s="24">
        <f t="shared" si="114"/>
        <v>363500.58999999997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/>
      <c r="S3683" s="40"/>
      <c r="T3683" s="19"/>
      <c r="U3683" s="19"/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1653</v>
      </c>
      <c r="B3684" s="37" t="s">
        <v>1067</v>
      </c>
      <c r="C3684" s="38" t="s">
        <v>1068</v>
      </c>
      <c r="D3684" s="24">
        <f t="shared" si="114"/>
        <v>2982562.63</v>
      </c>
      <c r="E3684" s="32">
        <f t="shared" si="115"/>
        <v>0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/>
      <c r="S3684" s="40"/>
      <c r="T3684" s="19"/>
      <c r="U3684" s="19"/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1653</v>
      </c>
      <c r="B3685" s="37" t="s">
        <v>1069</v>
      </c>
      <c r="C3685" s="38" t="s">
        <v>1070</v>
      </c>
      <c r="D3685" s="24">
        <f t="shared" si="114"/>
        <v>986437.09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/>
      <c r="S3685" s="40"/>
      <c r="T3685" s="19"/>
      <c r="U3685" s="19"/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1653</v>
      </c>
      <c r="B3686" s="37" t="s">
        <v>1071</v>
      </c>
      <c r="C3686" s="38" t="s">
        <v>1072</v>
      </c>
      <c r="D3686" s="24">
        <f t="shared" si="114"/>
        <v>63300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1653</v>
      </c>
      <c r="B3687" s="37" t="s">
        <v>1073</v>
      </c>
      <c r="C3687" s="38" t="s">
        <v>1074</v>
      </c>
      <c r="D3687" s="24">
        <f t="shared" si="114"/>
        <v>147296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1653</v>
      </c>
      <c r="B3688" s="37" t="s">
        <v>1075</v>
      </c>
      <c r="C3688" s="38" t="s">
        <v>1076</v>
      </c>
      <c r="D3688" s="24">
        <f t="shared" si="114"/>
        <v>124620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/>
      <c r="S3688" s="42"/>
      <c r="T3688" s="22"/>
      <c r="U3688" s="22"/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1653</v>
      </c>
      <c r="B3689" s="37" t="s">
        <v>1077</v>
      </c>
      <c r="C3689" s="38" t="s">
        <v>1078</v>
      </c>
      <c r="D3689" s="24">
        <f t="shared" si="114"/>
        <v>265980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/>
      <c r="S3689" s="40"/>
      <c r="T3689" s="19"/>
      <c r="U3689" s="19"/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1653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1653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1653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1653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1653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1653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1653</v>
      </c>
      <c r="B3696" s="37" t="s">
        <v>1091</v>
      </c>
      <c r="C3696" s="38" t="s">
        <v>1092</v>
      </c>
      <c r="D3696" s="24">
        <f t="shared" si="114"/>
        <v>177000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/>
      <c r="S3696" s="42"/>
      <c r="T3696" s="22"/>
      <c r="U3696" s="22"/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1653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1653</v>
      </c>
      <c r="B3698" s="37" t="s">
        <v>1095</v>
      </c>
      <c r="C3698" s="38" t="s">
        <v>1096</v>
      </c>
      <c r="D3698" s="24">
        <f t="shared" si="114"/>
        <v>156120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/>
      <c r="S3698" s="42"/>
      <c r="T3698" s="22"/>
      <c r="U3698" s="22"/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1653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1653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1653</v>
      </c>
      <c r="B3701" s="37" t="s">
        <v>1101</v>
      </c>
      <c r="C3701" s="38" t="s">
        <v>1102</v>
      </c>
      <c r="D3701" s="24">
        <f t="shared" si="114"/>
        <v>272750.82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/>
      <c r="S3701" s="40"/>
      <c r="T3701" s="19"/>
      <c r="U3701" s="19"/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1653</v>
      </c>
      <c r="B3702" s="37" t="s">
        <v>1103</v>
      </c>
      <c r="C3702" s="38" t="s">
        <v>1104</v>
      </c>
      <c r="D3702" s="24">
        <f t="shared" si="114"/>
        <v>409126.23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/>
      <c r="S3702" s="40"/>
      <c r="T3702" s="19"/>
      <c r="U3702" s="19"/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1653</v>
      </c>
      <c r="B3703" s="37" t="s">
        <v>1105</v>
      </c>
      <c r="C3703" s="38" t="s">
        <v>1106</v>
      </c>
      <c r="D3703" s="24">
        <f t="shared" si="114"/>
        <v>43083.199999999997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/>
      <c r="S3703" s="42"/>
      <c r="T3703" s="22"/>
      <c r="U3703" s="22"/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1653</v>
      </c>
      <c r="B3704" s="37" t="s">
        <v>1107</v>
      </c>
      <c r="C3704" s="38" t="s">
        <v>1108</v>
      </c>
      <c r="D3704" s="24">
        <f t="shared" si="114"/>
        <v>13500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/>
      <c r="S3704" s="40"/>
      <c r="T3704" s="19"/>
      <c r="U3704" s="19"/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1653</v>
      </c>
      <c r="B3705" s="37" t="s">
        <v>1109</v>
      </c>
      <c r="C3705" s="38" t="s">
        <v>1110</v>
      </c>
      <c r="D3705" s="24">
        <f t="shared" si="114"/>
        <v>232844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/>
      <c r="S3705" s="40"/>
      <c r="T3705" s="19"/>
      <c r="U3705" s="19"/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1653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1653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1653</v>
      </c>
      <c r="B3708" s="37" t="s">
        <v>1115</v>
      </c>
      <c r="C3708" s="38" t="s">
        <v>1116</v>
      </c>
      <c r="D3708" s="24">
        <f t="shared" si="114"/>
        <v>484000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/>
      <c r="S3708" s="40"/>
      <c r="T3708" s="19"/>
      <c r="U3708" s="19"/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1653</v>
      </c>
      <c r="B3709" s="37" t="s">
        <v>1117</v>
      </c>
      <c r="C3709" s="38" t="s">
        <v>1118</v>
      </c>
      <c r="D3709" s="24">
        <f t="shared" si="114"/>
        <v>60500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/>
      <c r="S3709" s="42"/>
      <c r="T3709" s="22"/>
      <c r="U3709" s="22"/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1653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1653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1653</v>
      </c>
      <c r="B3712" s="37" t="s">
        <v>1123</v>
      </c>
      <c r="C3712" s="38" t="s">
        <v>1124</v>
      </c>
      <c r="D3712" s="24">
        <f t="shared" si="114"/>
        <v>0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/>
      <c r="S3712" s="42"/>
      <c r="T3712" s="22"/>
      <c r="U3712" s="22"/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1653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1653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1653</v>
      </c>
      <c r="B3715" s="37" t="s">
        <v>1129</v>
      </c>
      <c r="C3715" s="38" t="s">
        <v>1130</v>
      </c>
      <c r="D3715" s="24">
        <f t="shared" si="114"/>
        <v>188200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1653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2291700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/>
      <c r="S3716" s="40"/>
      <c r="T3716" s="19"/>
      <c r="U3716" s="19"/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1653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1653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1653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1653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/>
      <c r="S3720" s="42"/>
      <c r="T3720" s="22"/>
      <c r="U3720" s="22"/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1653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1653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1653</v>
      </c>
      <c r="B3723" s="37" t="s">
        <v>1145</v>
      </c>
      <c r="C3723" s="38" t="s">
        <v>1146</v>
      </c>
      <c r="D3723" s="24">
        <f t="shared" si="116"/>
        <v>0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/>
      <c r="S3723" s="40"/>
      <c r="T3723" s="19"/>
      <c r="U3723" s="19"/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1653</v>
      </c>
      <c r="B3724" s="37" t="s">
        <v>1147</v>
      </c>
      <c r="C3724" s="38" t="s">
        <v>1148</v>
      </c>
      <c r="D3724" s="24">
        <f t="shared" si="116"/>
        <v>0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/>
      <c r="S3724" s="42"/>
      <c r="T3724" s="22"/>
      <c r="U3724" s="22"/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1653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1653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1653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1653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1653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1653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1653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1653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1653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1653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1653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1653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1653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1653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1653</v>
      </c>
      <c r="B3739" s="37" t="s">
        <v>1176</v>
      </c>
      <c r="C3739" s="38" t="s">
        <v>1177</v>
      </c>
      <c r="D3739" s="24">
        <f t="shared" si="116"/>
        <v>84262.84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/>
      <c r="S3739" s="42"/>
      <c r="T3739" s="22"/>
      <c r="U3739" s="22"/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1653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1653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1653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1653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1653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1653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1653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1653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1653</v>
      </c>
      <c r="B3748" s="37" t="s">
        <v>1194</v>
      </c>
      <c r="C3748" s="38" t="s">
        <v>1195</v>
      </c>
      <c r="D3748" s="24">
        <f t="shared" si="116"/>
        <v>215518.06</v>
      </c>
      <c r="E3748" s="32">
        <f t="shared" si="117"/>
        <v>860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/>
      <c r="S3748" s="40"/>
      <c r="T3748" s="19"/>
      <c r="U3748" s="19"/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1653</v>
      </c>
      <c r="B3749" s="37" t="s">
        <v>1196</v>
      </c>
      <c r="C3749" s="38" t="s">
        <v>1197</v>
      </c>
      <c r="D3749" s="24">
        <f t="shared" si="116"/>
        <v>6500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/>
      <c r="S3749" s="40"/>
      <c r="T3749" s="19"/>
      <c r="U3749" s="19"/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1653</v>
      </c>
      <c r="B3750" s="37" t="s">
        <v>1198</v>
      </c>
      <c r="C3750" s="38" t="s">
        <v>1199</v>
      </c>
      <c r="D3750" s="24">
        <f t="shared" si="116"/>
        <v>63197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/>
      <c r="S3750" s="42"/>
      <c r="T3750" s="22"/>
      <c r="U3750" s="22"/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1653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1653</v>
      </c>
      <c r="B3752" s="37" t="s">
        <v>1202</v>
      </c>
      <c r="C3752" s="38" t="s">
        <v>1203</v>
      </c>
      <c r="D3752" s="24">
        <f t="shared" si="116"/>
        <v>111630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/>
      <c r="S3752" s="40"/>
      <c r="T3752" s="19"/>
      <c r="U3752" s="19"/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1653</v>
      </c>
      <c r="B3753" s="37" t="s">
        <v>1204</v>
      </c>
      <c r="C3753" s="38" t="s">
        <v>1205</v>
      </c>
      <c r="D3753" s="24">
        <f t="shared" si="116"/>
        <v>1017643.72</v>
      </c>
      <c r="E3753" s="32">
        <f t="shared" si="117"/>
        <v>630380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/>
      <c r="S3753" s="40"/>
      <c r="T3753" s="19"/>
      <c r="U3753" s="19"/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1653</v>
      </c>
      <c r="B3754" s="37" t="s">
        <v>1206</v>
      </c>
      <c r="C3754" s="38" t="s">
        <v>1207</v>
      </c>
      <c r="D3754" s="24">
        <f t="shared" si="116"/>
        <v>34095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/>
      <c r="S3754" s="40"/>
      <c r="T3754" s="19"/>
      <c r="U3754" s="19"/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1653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1653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1653</v>
      </c>
      <c r="B3757" s="37" t="s">
        <v>1212</v>
      </c>
      <c r="C3757" s="38" t="s">
        <v>1213</v>
      </c>
      <c r="D3757" s="24">
        <f t="shared" si="116"/>
        <v>3500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/>
      <c r="S3757" s="42"/>
      <c r="T3757" s="22"/>
      <c r="U3757" s="22"/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1653</v>
      </c>
      <c r="B3758" s="37" t="s">
        <v>1214</v>
      </c>
      <c r="C3758" s="38" t="s">
        <v>1215</v>
      </c>
      <c r="D3758" s="24">
        <f t="shared" si="116"/>
        <v>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/>
      <c r="S3758" s="42"/>
      <c r="T3758" s="22"/>
      <c r="U3758" s="22"/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1653</v>
      </c>
      <c r="B3759" s="37" t="s">
        <v>1216</v>
      </c>
      <c r="C3759" s="38" t="s">
        <v>1217</v>
      </c>
      <c r="D3759" s="24">
        <f t="shared" si="116"/>
        <v>168576.25000000003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/>
      <c r="S3759" s="42"/>
      <c r="T3759" s="22"/>
      <c r="U3759" s="22"/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1653</v>
      </c>
      <c r="B3760" s="37" t="s">
        <v>1218</v>
      </c>
      <c r="C3760" s="38" t="s">
        <v>1219</v>
      </c>
      <c r="D3760" s="24">
        <f t="shared" si="116"/>
        <v>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1653</v>
      </c>
      <c r="B3761" s="37" t="s">
        <v>1220</v>
      </c>
      <c r="C3761" s="38" t="s">
        <v>1221</v>
      </c>
      <c r="D3761" s="24">
        <f t="shared" si="116"/>
        <v>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1653</v>
      </c>
      <c r="B3762" s="37" t="s">
        <v>1222</v>
      </c>
      <c r="C3762" s="38" t="s">
        <v>1223</v>
      </c>
      <c r="D3762" s="24">
        <f t="shared" si="116"/>
        <v>204855</v>
      </c>
      <c r="E3762" s="32">
        <f t="shared" si="117"/>
        <v>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/>
      <c r="S3762" s="42"/>
      <c r="T3762" s="22"/>
      <c r="U3762" s="22"/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1653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1653</v>
      </c>
      <c r="B3764" s="37" t="s">
        <v>1226</v>
      </c>
      <c r="C3764" s="38" t="s">
        <v>1227</v>
      </c>
      <c r="D3764" s="24">
        <f t="shared" si="116"/>
        <v>73355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/>
      <c r="S3764" s="42"/>
      <c r="T3764" s="22"/>
      <c r="U3764" s="22"/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1653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1653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1653</v>
      </c>
      <c r="B3767" s="37" t="s">
        <v>1232</v>
      </c>
      <c r="C3767" s="38" t="s">
        <v>1233</v>
      </c>
      <c r="D3767" s="24">
        <f t="shared" si="116"/>
        <v>69337.5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/>
      <c r="S3767" s="42"/>
      <c r="T3767" s="22"/>
      <c r="U3767" s="22"/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1653</v>
      </c>
      <c r="B3768" s="37" t="s">
        <v>1234</v>
      </c>
      <c r="C3768" s="38" t="s">
        <v>1235</v>
      </c>
      <c r="D3768" s="24">
        <f t="shared" si="116"/>
        <v>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1653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1653</v>
      </c>
      <c r="B3770" s="37" t="s">
        <v>1238</v>
      </c>
      <c r="C3770" s="38" t="s">
        <v>1239</v>
      </c>
      <c r="D3770" s="24">
        <f t="shared" si="116"/>
        <v>309617.8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/>
      <c r="S3770" s="40"/>
      <c r="T3770" s="19"/>
      <c r="U3770" s="19"/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1653</v>
      </c>
      <c r="B3771" s="37" t="s">
        <v>1240</v>
      </c>
      <c r="C3771" s="38" t="s">
        <v>1241</v>
      </c>
      <c r="D3771" s="24">
        <f t="shared" si="116"/>
        <v>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1653</v>
      </c>
      <c r="B3772" s="37" t="s">
        <v>1242</v>
      </c>
      <c r="C3772" s="38" t="s">
        <v>1243</v>
      </c>
      <c r="D3772" s="24">
        <f t="shared" si="116"/>
        <v>8100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1653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1653</v>
      </c>
      <c r="B3774" s="37" t="s">
        <v>1246</v>
      </c>
      <c r="C3774" s="38" t="s">
        <v>1247</v>
      </c>
      <c r="D3774" s="24">
        <f t="shared" si="116"/>
        <v>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1653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1653</v>
      </c>
      <c r="B3776" s="37" t="s">
        <v>1250</v>
      </c>
      <c r="C3776" s="38" t="s">
        <v>1251</v>
      </c>
      <c r="D3776" s="24">
        <f t="shared" si="116"/>
        <v>66540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/>
      <c r="S3776" s="40"/>
      <c r="T3776" s="19"/>
      <c r="U3776" s="19"/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1653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1653</v>
      </c>
      <c r="B3778" s="37" t="s">
        <v>1254</v>
      </c>
      <c r="C3778" s="38" t="s">
        <v>1255</v>
      </c>
      <c r="D3778" s="24">
        <f t="shared" si="116"/>
        <v>150707.20000000001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/>
      <c r="S3778" s="40"/>
      <c r="T3778" s="19"/>
      <c r="U3778" s="19"/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1653</v>
      </c>
      <c r="B3779" s="37" t="s">
        <v>1256</v>
      </c>
      <c r="C3779" s="38" t="s">
        <v>1257</v>
      </c>
      <c r="D3779" s="24">
        <f t="shared" si="116"/>
        <v>643934.5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/>
      <c r="S3779" s="40"/>
      <c r="T3779" s="19"/>
      <c r="U3779" s="19"/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1653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155000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/>
      <c r="S3780" s="42"/>
      <c r="T3780" s="22"/>
      <c r="U3780" s="22"/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1653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1653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1653</v>
      </c>
      <c r="B3783" s="37" t="s">
        <v>1264</v>
      </c>
      <c r="C3783" s="38" t="s">
        <v>1265</v>
      </c>
      <c r="D3783" s="24">
        <f t="shared" si="118"/>
        <v>762448.18</v>
      </c>
      <c r="E3783" s="32">
        <f t="shared" si="119"/>
        <v>0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/>
      <c r="S3783" s="40"/>
      <c r="T3783" s="19"/>
      <c r="U3783" s="19"/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1653</v>
      </c>
      <c r="B3784" s="37" t="s">
        <v>1266</v>
      </c>
      <c r="C3784" s="38" t="s">
        <v>1267</v>
      </c>
      <c r="D3784" s="24">
        <f t="shared" si="118"/>
        <v>305632.43999999994</v>
      </c>
      <c r="E3784" s="32">
        <f t="shared" si="119"/>
        <v>28164.9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1653</v>
      </c>
      <c r="B3785" s="37" t="s">
        <v>1268</v>
      </c>
      <c r="C3785" s="38" t="s">
        <v>1269</v>
      </c>
      <c r="D3785" s="24">
        <f t="shared" si="118"/>
        <v>26522.09</v>
      </c>
      <c r="E3785" s="32">
        <f t="shared" si="119"/>
        <v>49.88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/>
      <c r="S3785" s="40"/>
      <c r="T3785" s="19"/>
      <c r="U3785" s="19"/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1653</v>
      </c>
      <c r="B3786" s="37" t="s">
        <v>1270</v>
      </c>
      <c r="C3786" s="38" t="s">
        <v>1271</v>
      </c>
      <c r="D3786" s="24">
        <f t="shared" si="118"/>
        <v>69978</v>
      </c>
      <c r="E3786" s="32">
        <f t="shared" si="119"/>
        <v>0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/>
      <c r="S3786" s="40"/>
      <c r="T3786" s="19"/>
      <c r="U3786" s="19"/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1653</v>
      </c>
      <c r="B3787" s="37" t="s">
        <v>1272</v>
      </c>
      <c r="C3787" s="38" t="s">
        <v>1273</v>
      </c>
      <c r="D3787" s="24">
        <f t="shared" si="118"/>
        <v>4916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/>
      <c r="S3787" s="40"/>
      <c r="T3787" s="19"/>
      <c r="U3787" s="19"/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1653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1653</v>
      </c>
      <c r="B3789" s="37" t="s">
        <v>1276</v>
      </c>
      <c r="C3789" s="38" t="s">
        <v>1277</v>
      </c>
      <c r="D3789" s="24">
        <f t="shared" si="118"/>
        <v>0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1653</v>
      </c>
      <c r="B3790" s="37" t="s">
        <v>1278</v>
      </c>
      <c r="C3790" s="38" t="s">
        <v>1279</v>
      </c>
      <c r="D3790" s="24">
        <f t="shared" si="118"/>
        <v>5360784.8600000003</v>
      </c>
      <c r="E3790" s="32">
        <f t="shared" si="119"/>
        <v>997506.87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/>
      <c r="S3790" s="40"/>
      <c r="T3790" s="19"/>
      <c r="U3790" s="19"/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1653</v>
      </c>
      <c r="B3791" s="37" t="s">
        <v>1280</v>
      </c>
      <c r="C3791" s="38" t="s">
        <v>1281</v>
      </c>
      <c r="D3791" s="24">
        <f t="shared" si="118"/>
        <v>3904.2799999999997</v>
      </c>
      <c r="E3791" s="32">
        <f t="shared" si="119"/>
        <v>522.90000000000009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1653</v>
      </c>
      <c r="B3792" s="37" t="s">
        <v>1282</v>
      </c>
      <c r="C3792" s="38" t="s">
        <v>1283</v>
      </c>
      <c r="D3792" s="24">
        <f t="shared" si="118"/>
        <v>1055119.1299999999</v>
      </c>
      <c r="E3792" s="32">
        <f t="shared" si="119"/>
        <v>29270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/>
      <c r="S3792" s="40"/>
      <c r="T3792" s="19"/>
      <c r="U3792" s="19"/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1653</v>
      </c>
      <c r="B3793" s="37" t="s">
        <v>1284</v>
      </c>
      <c r="C3793" s="38" t="s">
        <v>1285</v>
      </c>
      <c r="D3793" s="24">
        <f t="shared" si="118"/>
        <v>1935459.63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/>
      <c r="S3793" s="40"/>
      <c r="T3793" s="19"/>
      <c r="U3793" s="19"/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1653</v>
      </c>
      <c r="B3794" s="37" t="s">
        <v>1286</v>
      </c>
      <c r="C3794" s="38" t="s">
        <v>1287</v>
      </c>
      <c r="D3794" s="24">
        <f t="shared" si="118"/>
        <v>329033.91999999993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/>
      <c r="S3794" s="42"/>
      <c r="T3794" s="22"/>
      <c r="U3794" s="22"/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1653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1653</v>
      </c>
      <c r="B3796" s="37" t="s">
        <v>1290</v>
      </c>
      <c r="C3796" s="38" t="s">
        <v>1291</v>
      </c>
      <c r="D3796" s="24">
        <f t="shared" si="118"/>
        <v>233763.09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/>
      <c r="S3796" s="42"/>
      <c r="T3796" s="22"/>
      <c r="U3796" s="22"/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1653</v>
      </c>
      <c r="B3797" s="37" t="s">
        <v>1292</v>
      </c>
      <c r="C3797" s="38" t="s">
        <v>1293</v>
      </c>
      <c r="D3797" s="24">
        <f t="shared" si="118"/>
        <v>17820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1653</v>
      </c>
      <c r="B3798" s="37" t="s">
        <v>1294</v>
      </c>
      <c r="C3798" s="38" t="s">
        <v>1295</v>
      </c>
      <c r="D3798" s="24">
        <f t="shared" si="118"/>
        <v>118179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/>
      <c r="S3798" s="42"/>
      <c r="T3798" s="22"/>
      <c r="U3798" s="22"/>
      <c r="V3798" s="41"/>
      <c r="W3798" s="42"/>
      <c r="X3798" s="22"/>
      <c r="Y3798" s="22"/>
      <c r="Z3798" s="41"/>
      <c r="AA3798" s="42"/>
      <c r="AB3798" s="22"/>
      <c r="AC3798" s="22"/>
      <c r="AD3798" s="45"/>
      <c r="AE3798" s="23"/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1653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1653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1653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1653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1653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1653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1653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1653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1653</v>
      </c>
      <c r="B3807" s="37" t="s">
        <v>1312</v>
      </c>
      <c r="C3807" s="38" t="s">
        <v>1313</v>
      </c>
      <c r="D3807" s="24">
        <f t="shared" si="118"/>
        <v>170070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/>
      <c r="S3807" s="42"/>
      <c r="T3807" s="22"/>
      <c r="U3807" s="22"/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1653</v>
      </c>
      <c r="B3808" s="37" t="s">
        <v>1314</v>
      </c>
      <c r="C3808" s="38" t="s">
        <v>1315</v>
      </c>
      <c r="D3808" s="24">
        <f t="shared" si="118"/>
        <v>141720</v>
      </c>
      <c r="E3808" s="32">
        <f t="shared" si="119"/>
        <v>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/>
      <c r="S3808" s="42"/>
      <c r="T3808" s="22"/>
      <c r="U3808" s="22"/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1653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1653</v>
      </c>
      <c r="B3810" s="37" t="s">
        <v>1318</v>
      </c>
      <c r="C3810" s="38" t="s">
        <v>1319</v>
      </c>
      <c r="D3810" s="24">
        <f t="shared" si="118"/>
        <v>80270</v>
      </c>
      <c r="E3810" s="32">
        <f t="shared" si="119"/>
        <v>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/>
      <c r="S3810" s="42"/>
      <c r="T3810" s="22"/>
      <c r="U3810" s="22"/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1653</v>
      </c>
      <c r="B3811" s="37" t="s">
        <v>1320</v>
      </c>
      <c r="C3811" s="38" t="s">
        <v>1321</v>
      </c>
      <c r="D3811" s="24">
        <f t="shared" si="118"/>
        <v>1989121</v>
      </c>
      <c r="E3811" s="32">
        <f t="shared" si="119"/>
        <v>545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/>
      <c r="S3811" s="42"/>
      <c r="T3811" s="22"/>
      <c r="U3811" s="22"/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1653</v>
      </c>
      <c r="B3812" s="37" t="s">
        <v>1322</v>
      </c>
      <c r="C3812" s="38" t="s">
        <v>1323</v>
      </c>
      <c r="D3812" s="24">
        <f t="shared" si="118"/>
        <v>154264.5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/>
      <c r="S3812" s="40"/>
      <c r="T3812" s="19"/>
      <c r="U3812" s="19"/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1653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1653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1653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1653</v>
      </c>
      <c r="B3816" s="37" t="s">
        <v>1330</v>
      </c>
      <c r="C3816" s="38" t="s">
        <v>1331</v>
      </c>
      <c r="D3816" s="24">
        <f t="shared" si="118"/>
        <v>1640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1653</v>
      </c>
      <c r="B3817" s="37" t="s">
        <v>1332</v>
      </c>
      <c r="C3817" s="38" t="s">
        <v>1333</v>
      </c>
      <c r="D3817" s="24">
        <f t="shared" si="118"/>
        <v>4049331.5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/>
      <c r="S3817" s="42"/>
      <c r="T3817" s="22"/>
      <c r="U3817" s="22"/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1653</v>
      </c>
      <c r="B3818" s="37" t="s">
        <v>1334</v>
      </c>
      <c r="C3818" s="38" t="s">
        <v>1335</v>
      </c>
      <c r="D3818" s="24">
        <f t="shared" si="118"/>
        <v>376247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/>
      <c r="S3818" s="40"/>
      <c r="T3818" s="19"/>
      <c r="U3818" s="19"/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1653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1653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1653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1653</v>
      </c>
      <c r="B3822" s="37" t="s">
        <v>1342</v>
      </c>
      <c r="C3822" s="38" t="s">
        <v>1343</v>
      </c>
      <c r="D3822" s="24">
        <f t="shared" si="118"/>
        <v>60000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/>
      <c r="S3822" s="42"/>
      <c r="T3822" s="22"/>
      <c r="U3822" s="22"/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1653</v>
      </c>
      <c r="B3823" s="37" t="s">
        <v>1344</v>
      </c>
      <c r="C3823" s="38" t="s">
        <v>1345</v>
      </c>
      <c r="D3823" s="24">
        <f t="shared" si="118"/>
        <v>120000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/>
      <c r="S3823" s="40"/>
      <c r="T3823" s="19"/>
      <c r="U3823" s="19"/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1653</v>
      </c>
      <c r="B3824" s="37" t="s">
        <v>1346</v>
      </c>
      <c r="C3824" s="38" t="s">
        <v>1347</v>
      </c>
      <c r="D3824" s="24">
        <f t="shared" si="118"/>
        <v>85000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/>
      <c r="S3824" s="42"/>
      <c r="T3824" s="22"/>
      <c r="U3824" s="22"/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1653</v>
      </c>
      <c r="B3825" s="37" t="s">
        <v>1348</v>
      </c>
      <c r="C3825" s="38" t="s">
        <v>1349</v>
      </c>
      <c r="D3825" s="24">
        <f t="shared" si="118"/>
        <v>228600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/>
      <c r="S3825" s="40"/>
      <c r="T3825" s="19"/>
      <c r="U3825" s="19"/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1653</v>
      </c>
      <c r="B3826" s="37" t="s">
        <v>1350</v>
      </c>
      <c r="C3826" s="38" t="s">
        <v>1351</v>
      </c>
      <c r="D3826" s="24">
        <f t="shared" si="118"/>
        <v>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/>
      <c r="U3826" s="22"/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1653</v>
      </c>
      <c r="B3827" s="37" t="s">
        <v>1352</v>
      </c>
      <c r="C3827" s="38" t="s">
        <v>1353</v>
      </c>
      <c r="D3827" s="24">
        <f t="shared" si="118"/>
        <v>10500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/>
      <c r="S3827" s="42"/>
      <c r="T3827" s="22"/>
      <c r="U3827" s="22"/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1653</v>
      </c>
      <c r="B3828" s="37" t="s">
        <v>1354</v>
      </c>
      <c r="C3828" s="38" t="s">
        <v>1355</v>
      </c>
      <c r="D3828" s="24">
        <f t="shared" si="118"/>
        <v>49600.02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/>
      <c r="S3828" s="42"/>
      <c r="T3828" s="22"/>
      <c r="U3828" s="22"/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1653</v>
      </c>
      <c r="B3829" s="37" t="s">
        <v>1356</v>
      </c>
      <c r="C3829" s="38" t="s">
        <v>1357</v>
      </c>
      <c r="D3829" s="24">
        <f t="shared" si="118"/>
        <v>21227.519999999997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/>
      <c r="S3829" s="40"/>
      <c r="T3829" s="19"/>
      <c r="U3829" s="19"/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1653</v>
      </c>
      <c r="B3830" s="37" t="s">
        <v>1358</v>
      </c>
      <c r="C3830" s="38" t="s">
        <v>1359</v>
      </c>
      <c r="D3830" s="24">
        <f t="shared" si="118"/>
        <v>14400.3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/>
      <c r="S3830" s="40"/>
      <c r="T3830" s="19"/>
      <c r="U3830" s="19"/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1653</v>
      </c>
      <c r="B3831" s="37" t="s">
        <v>1360</v>
      </c>
      <c r="C3831" s="38" t="s">
        <v>1361</v>
      </c>
      <c r="D3831" s="24">
        <f t="shared" si="118"/>
        <v>64447.8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/>
      <c r="S3831" s="40"/>
      <c r="T3831" s="19"/>
      <c r="U3831" s="19"/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1653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1653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1653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1653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1653</v>
      </c>
      <c r="B3836" s="37" t="s">
        <v>1370</v>
      </c>
      <c r="C3836" s="38" t="s">
        <v>1371</v>
      </c>
      <c r="D3836" s="24">
        <f t="shared" si="118"/>
        <v>56266.68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1653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1653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1653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1653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1653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1653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1653</v>
      </c>
      <c r="B3843" s="37" t="s">
        <v>1384</v>
      </c>
      <c r="C3843" s="38" t="s">
        <v>1385</v>
      </c>
      <c r="D3843" s="24">
        <f t="shared" si="118"/>
        <v>0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1653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1653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1653</v>
      </c>
      <c r="B3846" s="37" t="s">
        <v>1390</v>
      </c>
      <c r="C3846" s="38" t="s">
        <v>1391</v>
      </c>
      <c r="D3846" s="24">
        <f t="shared" si="120"/>
        <v>41666.639999999999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1653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1653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1653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1653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1653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1653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1653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1653</v>
      </c>
      <c r="B3854" s="37" t="s">
        <v>1406</v>
      </c>
      <c r="C3854" s="38" t="s">
        <v>1407</v>
      </c>
      <c r="D3854" s="24">
        <f t="shared" si="120"/>
        <v>233292.96000000002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1653</v>
      </c>
      <c r="B3855" s="37" t="s">
        <v>1408</v>
      </c>
      <c r="C3855" s="38" t="s">
        <v>1409</v>
      </c>
      <c r="D3855" s="24">
        <f t="shared" si="120"/>
        <v>33541.86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/>
      <c r="S3855" s="42"/>
      <c r="T3855" s="22"/>
      <c r="U3855" s="22"/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1653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1653</v>
      </c>
      <c r="B3857" s="37" t="s">
        <v>1412</v>
      </c>
      <c r="C3857" s="38" t="s">
        <v>1413</v>
      </c>
      <c r="D3857" s="24">
        <f t="shared" si="120"/>
        <v>28365.24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/>
      <c r="S3857" s="40"/>
      <c r="T3857" s="19"/>
      <c r="U3857" s="19"/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1653</v>
      </c>
      <c r="B3858" s="37" t="s">
        <v>1414</v>
      </c>
      <c r="C3858" s="38" t="s">
        <v>1415</v>
      </c>
      <c r="D3858" s="24">
        <f t="shared" si="120"/>
        <v>1500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/>
      <c r="S3858" s="42"/>
      <c r="T3858" s="22"/>
      <c r="U3858" s="22"/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1653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1653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1653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1653</v>
      </c>
      <c r="B3862" s="37" t="s">
        <v>1422</v>
      </c>
      <c r="C3862" s="38" t="s">
        <v>1423</v>
      </c>
      <c r="D3862" s="24">
        <f t="shared" si="120"/>
        <v>9733.32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/>
      <c r="S3862" s="40"/>
      <c r="T3862" s="19"/>
      <c r="U3862" s="19"/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1653</v>
      </c>
      <c r="B3863" s="37" t="s">
        <v>1424</v>
      </c>
      <c r="C3863" s="38" t="s">
        <v>1425</v>
      </c>
      <c r="D3863" s="24">
        <f t="shared" si="120"/>
        <v>196485.30000000002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/>
      <c r="S3863" s="40"/>
      <c r="T3863" s="19"/>
      <c r="U3863" s="19"/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1653</v>
      </c>
      <c r="B3864" s="37" t="s">
        <v>1426</v>
      </c>
      <c r="C3864" s="38" t="s">
        <v>1427</v>
      </c>
      <c r="D3864" s="24">
        <f t="shared" si="120"/>
        <v>0</v>
      </c>
      <c r="E3864" s="32">
        <f t="shared" si="121"/>
        <v>0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/>
      <c r="U3864" s="19"/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1653</v>
      </c>
      <c r="B3865" s="37" t="s">
        <v>1428</v>
      </c>
      <c r="C3865" s="38" t="s">
        <v>1429</v>
      </c>
      <c r="D3865" s="24">
        <f t="shared" si="120"/>
        <v>46750.02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/>
      <c r="S3865" s="40"/>
      <c r="T3865" s="19"/>
      <c r="U3865" s="19"/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1653</v>
      </c>
      <c r="B3866" s="37" t="s">
        <v>1430</v>
      </c>
      <c r="C3866" s="38" t="s">
        <v>1431</v>
      </c>
      <c r="D3866" s="24">
        <f t="shared" si="120"/>
        <v>24998.03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/>
      <c r="S3866" s="40"/>
      <c r="T3866" s="19"/>
      <c r="U3866" s="19"/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1653</v>
      </c>
      <c r="B3867" s="37" t="s">
        <v>1432</v>
      </c>
      <c r="C3867" s="38" t="s">
        <v>1433</v>
      </c>
      <c r="D3867" s="24">
        <f t="shared" si="120"/>
        <v>10978.2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/>
      <c r="S3867" s="40"/>
      <c r="T3867" s="19"/>
      <c r="U3867" s="19"/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1653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1653</v>
      </c>
      <c r="B3869" s="37" t="s">
        <v>1436</v>
      </c>
      <c r="C3869" s="38" t="s">
        <v>1437</v>
      </c>
      <c r="D3869" s="24">
        <f t="shared" si="120"/>
        <v>1873480.0799999998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/>
      <c r="S3869" s="42"/>
      <c r="T3869" s="22"/>
      <c r="U3869" s="22"/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1653</v>
      </c>
      <c r="B3870" s="37" t="s">
        <v>1438</v>
      </c>
      <c r="C3870" s="38" t="s">
        <v>1439</v>
      </c>
      <c r="D3870" s="24">
        <f t="shared" si="120"/>
        <v>322899.58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/>
      <c r="S3870" s="40"/>
      <c r="T3870" s="19"/>
      <c r="U3870" s="19"/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1653</v>
      </c>
      <c r="B3871" s="37" t="s">
        <v>1440</v>
      </c>
      <c r="C3871" s="38" t="s">
        <v>1441</v>
      </c>
      <c r="D3871" s="24">
        <f t="shared" si="120"/>
        <v>171823.99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/>
      <c r="S3871" s="40"/>
      <c r="T3871" s="19"/>
      <c r="U3871" s="19"/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1653</v>
      </c>
      <c r="B3872" s="37" t="s">
        <v>1442</v>
      </c>
      <c r="C3872" s="38" t="s">
        <v>1443</v>
      </c>
      <c r="D3872" s="24">
        <f t="shared" si="120"/>
        <v>9922.2800000000025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1653</v>
      </c>
      <c r="B3873" s="37" t="s">
        <v>1444</v>
      </c>
      <c r="C3873" s="38" t="s">
        <v>1445</v>
      </c>
      <c r="D3873" s="24">
        <f t="shared" si="120"/>
        <v>0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1653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1653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1653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1653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1653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1653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1653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1653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1653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1653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1653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1653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1653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1653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1653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1653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1653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1653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1653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1653</v>
      </c>
      <c r="B3893" s="37" t="s">
        <v>1484</v>
      </c>
      <c r="C3893" s="38" t="s">
        <v>1485</v>
      </c>
      <c r="D3893" s="24">
        <f t="shared" si="120"/>
        <v>8614576.0200000014</v>
      </c>
      <c r="E3893" s="32">
        <f t="shared" si="121"/>
        <v>7270924.7599999998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/>
      <c r="S3893" s="42"/>
      <c r="T3893" s="22"/>
      <c r="U3893" s="22"/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1653</v>
      </c>
      <c r="B3894" s="37" t="s">
        <v>1486</v>
      </c>
      <c r="C3894" s="38" t="s">
        <v>1487</v>
      </c>
      <c r="D3894" s="24">
        <f t="shared" si="120"/>
        <v>7456211.080000001</v>
      </c>
      <c r="E3894" s="32">
        <f t="shared" si="121"/>
        <v>6423752.7500000009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/>
      <c r="S3894" s="40"/>
      <c r="T3894" s="19"/>
      <c r="U3894" s="19"/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1653</v>
      </c>
      <c r="B3895" s="37" t="s">
        <v>1488</v>
      </c>
      <c r="C3895" s="38" t="s">
        <v>1489</v>
      </c>
      <c r="D3895" s="24">
        <f t="shared" si="120"/>
        <v>8648.5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1653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1653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1653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1653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1653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1653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1653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1653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1653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1653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1653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1653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1653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1653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1653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1653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1653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1653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1653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1653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1653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1653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1653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1653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1653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1653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1653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1653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1653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1653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1653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1653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1653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1653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1653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1653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1653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1653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1653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1653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1653</v>
      </c>
      <c r="B3936" s="37" t="s">
        <v>1570</v>
      </c>
      <c r="C3936" s="38" t="s">
        <v>1571</v>
      </c>
      <c r="D3936" s="24">
        <f t="shared" si="122"/>
        <v>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1653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1654</v>
      </c>
      <c r="B3938" s="37" t="s">
        <v>5</v>
      </c>
      <c r="C3938" s="38" t="s">
        <v>6</v>
      </c>
      <c r="D3938" s="24">
        <f t="shared" si="122"/>
        <v>3951917.61</v>
      </c>
      <c r="E3938" s="32">
        <f t="shared" si="123"/>
        <v>3951137.61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/>
      <c r="S3938" s="40"/>
      <c r="T3938" s="19"/>
      <c r="U3938" s="19"/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1654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1654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1654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1654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1654</v>
      </c>
      <c r="B3943" s="37" t="s">
        <v>15</v>
      </c>
      <c r="C3943" s="38" t="s">
        <v>16</v>
      </c>
      <c r="D3943" s="24">
        <f t="shared" si="122"/>
        <v>233341.25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1654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1654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1654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1654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1654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1654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1654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1654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1654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1654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1654</v>
      </c>
      <c r="B3954" s="37" t="s">
        <v>37</v>
      </c>
      <c r="C3954" s="38" t="s">
        <v>38</v>
      </c>
      <c r="D3954" s="24">
        <f t="shared" si="122"/>
        <v>105219179.23</v>
      </c>
      <c r="E3954" s="32">
        <f t="shared" si="123"/>
        <v>88308250.50999999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/>
      <c r="S3954" s="40"/>
      <c r="T3954" s="19"/>
      <c r="U3954" s="19"/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1654</v>
      </c>
      <c r="B3955" s="37" t="s">
        <v>39</v>
      </c>
      <c r="C3955" s="38" t="s">
        <v>40</v>
      </c>
      <c r="D3955" s="24">
        <f t="shared" si="122"/>
        <v>35183207.850000001</v>
      </c>
      <c r="E3955" s="32">
        <f t="shared" si="123"/>
        <v>32456069.25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/>
      <c r="S3955" s="40"/>
      <c r="T3955" s="19"/>
      <c r="U3955" s="19"/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1654</v>
      </c>
      <c r="B3956" s="37" t="s">
        <v>41</v>
      </c>
      <c r="C3956" s="38" t="s">
        <v>42</v>
      </c>
      <c r="D3956" s="24">
        <f t="shared" si="122"/>
        <v>451721.89</v>
      </c>
      <c r="E3956" s="32">
        <f t="shared" si="123"/>
        <v>732186.92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/>
      <c r="S3956" s="40"/>
      <c r="T3956" s="19"/>
      <c r="U3956" s="19"/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1654</v>
      </c>
      <c r="B3957" s="37" t="s">
        <v>43</v>
      </c>
      <c r="C3957" s="38" t="s">
        <v>44</v>
      </c>
      <c r="D3957" s="24">
        <f t="shared" si="122"/>
        <v>3096162.19</v>
      </c>
      <c r="E3957" s="32">
        <f t="shared" si="123"/>
        <v>329477.73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/>
      <c r="S3957" s="40"/>
      <c r="T3957" s="19"/>
      <c r="U3957" s="19"/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1654</v>
      </c>
      <c r="B3958" s="37" t="s">
        <v>45</v>
      </c>
      <c r="C3958" s="38" t="s">
        <v>46</v>
      </c>
      <c r="D3958" s="24">
        <f t="shared" si="122"/>
        <v>656783.27</v>
      </c>
      <c r="E3958" s="32">
        <f t="shared" si="123"/>
        <v>1416440.4000000001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/>
      <c r="S3958" s="42"/>
      <c r="T3958" s="22"/>
      <c r="U3958" s="22"/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1654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1654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1654</v>
      </c>
      <c r="B3961" s="37" t="s">
        <v>51</v>
      </c>
      <c r="C3961" s="38" t="s">
        <v>52</v>
      </c>
      <c r="D3961" s="24">
        <f t="shared" si="122"/>
        <v>1844790</v>
      </c>
      <c r="E3961" s="32">
        <f t="shared" si="123"/>
        <v>1857030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/>
      <c r="U3961" s="19"/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1654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71250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1654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1654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1654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1654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1654</v>
      </c>
      <c r="B3967" s="37" t="s">
        <v>63</v>
      </c>
      <c r="C3967" s="38" t="s">
        <v>64</v>
      </c>
      <c r="D3967" s="24">
        <f t="shared" si="122"/>
        <v>968052.68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1654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1654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1654</v>
      </c>
      <c r="B3970" s="37" t="s">
        <v>69</v>
      </c>
      <c r="C3970" s="38" t="s">
        <v>70</v>
      </c>
      <c r="D3970" s="24">
        <f t="shared" si="122"/>
        <v>83613</v>
      </c>
      <c r="E3970" s="32">
        <f t="shared" si="123"/>
        <v>67031.83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/>
      <c r="S3970" s="40"/>
      <c r="T3970" s="19"/>
      <c r="U3970" s="19"/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1654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507852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/>
      <c r="S3971" s="40"/>
      <c r="T3971" s="19"/>
      <c r="U3971" s="19"/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1654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1627606.89</v>
      </c>
      <c r="E3972" s="32">
        <f t="shared" ref="E3972:E4035" si="125">G3972+I3972+K3972+M3972+O3972+Q3972+S3972+U3972+W3972+Y3972+AA3972+AC3972</f>
        <v>1627606.89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/>
      <c r="S3972" s="40"/>
      <c r="T3972" s="19"/>
      <c r="U3972" s="19"/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1654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1654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1654</v>
      </c>
      <c r="B3975" s="37" t="s">
        <v>79</v>
      </c>
      <c r="C3975" s="38" t="s">
        <v>80</v>
      </c>
      <c r="D3975" s="24">
        <f t="shared" si="124"/>
        <v>2180690.81</v>
      </c>
      <c r="E3975" s="32">
        <f t="shared" si="125"/>
        <v>2286396.3600000003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/>
      <c r="S3975" s="40"/>
      <c r="T3975" s="19"/>
      <c r="U3975" s="19"/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1654</v>
      </c>
      <c r="B3976" s="37" t="s">
        <v>81</v>
      </c>
      <c r="C3976" s="38" t="s">
        <v>82</v>
      </c>
      <c r="D3976" s="24">
        <f t="shared" si="124"/>
        <v>727495.29</v>
      </c>
      <c r="E3976" s="32">
        <f t="shared" si="125"/>
        <v>741332.04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/>
      <c r="S3976" s="40"/>
      <c r="T3976" s="19"/>
      <c r="U3976" s="19"/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1654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1654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1654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1654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1654</v>
      </c>
      <c r="B3981" s="37" t="s">
        <v>91</v>
      </c>
      <c r="C3981" s="38" t="s">
        <v>92</v>
      </c>
      <c r="D3981" s="24">
        <f t="shared" si="124"/>
        <v>8340</v>
      </c>
      <c r="E3981" s="32">
        <f t="shared" si="125"/>
        <v>49160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1654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1654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1654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1654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1654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1654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1654</v>
      </c>
      <c r="B3988" s="37" t="s">
        <v>105</v>
      </c>
      <c r="C3988" s="38" t="s">
        <v>106</v>
      </c>
      <c r="D3988" s="24">
        <f t="shared" si="124"/>
        <v>119849</v>
      </c>
      <c r="E3988" s="32">
        <f t="shared" si="125"/>
        <v>97477.5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1654</v>
      </c>
      <c r="B3989" s="37" t="s">
        <v>107</v>
      </c>
      <c r="C3989" s="38" t="s">
        <v>108</v>
      </c>
      <c r="D3989" s="24">
        <f t="shared" si="124"/>
        <v>121448</v>
      </c>
      <c r="E3989" s="32">
        <f t="shared" si="125"/>
        <v>10179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/>
      <c r="S3989" s="40"/>
      <c r="T3989" s="19"/>
      <c r="U3989" s="19"/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1654</v>
      </c>
      <c r="B3990" s="37" t="s">
        <v>109</v>
      </c>
      <c r="C3990" s="38" t="s">
        <v>110</v>
      </c>
      <c r="D3990" s="24">
        <f t="shared" si="124"/>
        <v>36422</v>
      </c>
      <c r="E3990" s="32">
        <f t="shared" si="125"/>
        <v>21857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/>
      <c r="S3990" s="40"/>
      <c r="T3990" s="19"/>
      <c r="U3990" s="19"/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1654</v>
      </c>
      <c r="B3991" s="37" t="s">
        <v>111</v>
      </c>
      <c r="C3991" s="38" t="s">
        <v>112</v>
      </c>
      <c r="D3991" s="24">
        <f t="shared" si="124"/>
        <v>69800</v>
      </c>
      <c r="E3991" s="32">
        <f t="shared" si="125"/>
        <v>53950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/>
      <c r="S3991" s="40"/>
      <c r="T3991" s="19"/>
      <c r="U3991" s="19"/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1654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1654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1654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1654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1654</v>
      </c>
      <c r="B3996" s="37" t="s">
        <v>121</v>
      </c>
      <c r="C3996" s="38" t="s">
        <v>122</v>
      </c>
      <c r="D3996" s="24">
        <f t="shared" si="124"/>
        <v>14560773.020000001</v>
      </c>
      <c r="E3996" s="32">
        <f t="shared" si="125"/>
        <v>14560773.020000001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/>
      <c r="S3996" s="40"/>
      <c r="T3996" s="19"/>
      <c r="U3996" s="19"/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1654</v>
      </c>
      <c r="B3997" s="37" t="s">
        <v>123</v>
      </c>
      <c r="C3997" s="38" t="s">
        <v>124</v>
      </c>
      <c r="D3997" s="24">
        <f t="shared" si="124"/>
        <v>10323942.25</v>
      </c>
      <c r="E3997" s="32">
        <f t="shared" si="125"/>
        <v>8095728.4000000004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/>
      <c r="S3997" s="40"/>
      <c r="T3997" s="19"/>
      <c r="U3997" s="19"/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1654</v>
      </c>
      <c r="B3998" s="37" t="s">
        <v>125</v>
      </c>
      <c r="C3998" s="38" t="s">
        <v>126</v>
      </c>
      <c r="D3998" s="24">
        <f t="shared" si="124"/>
        <v>1214649</v>
      </c>
      <c r="E3998" s="32">
        <f t="shared" si="125"/>
        <v>1214649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/>
      <c r="S3998" s="40"/>
      <c r="T3998" s="19"/>
      <c r="U3998" s="19"/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1654</v>
      </c>
      <c r="B3999" s="37" t="s">
        <v>127</v>
      </c>
      <c r="C3999" s="38" t="s">
        <v>128</v>
      </c>
      <c r="D3999" s="24">
        <f t="shared" si="124"/>
        <v>172438</v>
      </c>
      <c r="E3999" s="32">
        <f t="shared" si="125"/>
        <v>170547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1654</v>
      </c>
      <c r="B4000" s="37" t="s">
        <v>129</v>
      </c>
      <c r="C4000" s="38" t="s">
        <v>130</v>
      </c>
      <c r="D4000" s="24">
        <f t="shared" si="124"/>
        <v>41976.5</v>
      </c>
      <c r="E4000" s="32">
        <f t="shared" si="125"/>
        <v>48154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1654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1654</v>
      </c>
      <c r="B4002" s="37" t="s">
        <v>133</v>
      </c>
      <c r="C4002" s="38" t="s">
        <v>134</v>
      </c>
      <c r="D4002" s="24">
        <f t="shared" si="124"/>
        <v>314288.7</v>
      </c>
      <c r="E4002" s="32">
        <f t="shared" si="125"/>
        <v>277036.44999999995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/>
      <c r="S4002" s="40"/>
      <c r="T4002" s="19"/>
      <c r="U4002" s="19"/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1654</v>
      </c>
      <c r="B4003" s="37" t="s">
        <v>135</v>
      </c>
      <c r="C4003" s="38" t="s">
        <v>136</v>
      </c>
      <c r="D4003" s="24">
        <f t="shared" si="124"/>
        <v>60642.55</v>
      </c>
      <c r="E4003" s="32">
        <f t="shared" si="125"/>
        <v>60642.55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/>
      <c r="S4003" s="40"/>
      <c r="T4003" s="19"/>
      <c r="U4003" s="19"/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1654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1654</v>
      </c>
      <c r="B4005" s="37" t="s">
        <v>139</v>
      </c>
      <c r="C4005" s="38" t="s">
        <v>140</v>
      </c>
      <c r="D4005" s="24">
        <f t="shared" si="124"/>
        <v>644393.37</v>
      </c>
      <c r="E4005" s="32">
        <f t="shared" si="125"/>
        <v>907498.1100000001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/>
      <c r="S4005" s="40"/>
      <c r="T4005" s="19"/>
      <c r="U4005" s="19"/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1654</v>
      </c>
      <c r="B4006" s="37" t="s">
        <v>141</v>
      </c>
      <c r="C4006" s="38" t="s">
        <v>142</v>
      </c>
      <c r="D4006" s="24">
        <f t="shared" si="124"/>
        <v>274004.40000000002</v>
      </c>
      <c r="E4006" s="32">
        <f t="shared" si="125"/>
        <v>525081.59999999998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/>
      <c r="S4006" s="40"/>
      <c r="T4006" s="19"/>
      <c r="U4006" s="19"/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1654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1654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1654</v>
      </c>
      <c r="B4009" s="37" t="s">
        <v>147</v>
      </c>
      <c r="C4009" s="38" t="s">
        <v>148</v>
      </c>
      <c r="D4009" s="24">
        <f t="shared" si="124"/>
        <v>69109.5</v>
      </c>
      <c r="E4009" s="32">
        <f t="shared" si="125"/>
        <v>77132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/>
      <c r="S4009" s="40"/>
      <c r="T4009" s="19"/>
      <c r="U4009" s="19"/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1654</v>
      </c>
      <c r="B4010" s="37" t="s">
        <v>149</v>
      </c>
      <c r="C4010" s="38" t="s">
        <v>150</v>
      </c>
      <c r="D4010" s="24">
        <f t="shared" si="124"/>
        <v>36484</v>
      </c>
      <c r="E4010" s="32">
        <f t="shared" si="125"/>
        <v>65274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/>
      <c r="S4010" s="40"/>
      <c r="T4010" s="19"/>
      <c r="U4010" s="19"/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1654</v>
      </c>
      <c r="B4011" s="37" t="s">
        <v>151</v>
      </c>
      <c r="C4011" s="38" t="s">
        <v>152</v>
      </c>
      <c r="D4011" s="24">
        <f t="shared" si="124"/>
        <v>18936</v>
      </c>
      <c r="E4011" s="32">
        <f t="shared" si="125"/>
        <v>9631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1654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1654</v>
      </c>
      <c r="B4013" s="37" t="s">
        <v>155</v>
      </c>
      <c r="C4013" s="38" t="s">
        <v>156</v>
      </c>
      <c r="D4013" s="24">
        <f t="shared" si="124"/>
        <v>2364323</v>
      </c>
      <c r="E4013" s="32">
        <f t="shared" si="125"/>
        <v>2330535.5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/>
      <c r="S4013" s="40"/>
      <c r="T4013" s="19"/>
      <c r="U4013" s="19"/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1654</v>
      </c>
      <c r="B4014" s="37" t="s">
        <v>157</v>
      </c>
      <c r="C4014" s="38" t="s">
        <v>158</v>
      </c>
      <c r="D4014" s="24">
        <f t="shared" si="124"/>
        <v>877273</v>
      </c>
      <c r="E4014" s="32">
        <f t="shared" si="125"/>
        <v>872415.94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/>
      <c r="S4014" s="40"/>
      <c r="T4014" s="19"/>
      <c r="U4014" s="19"/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1654</v>
      </c>
      <c r="B4015" s="37" t="s">
        <v>159</v>
      </c>
      <c r="C4015" s="38" t="s">
        <v>160</v>
      </c>
      <c r="D4015" s="24">
        <f t="shared" si="124"/>
        <v>4359.5</v>
      </c>
      <c r="E4015" s="32">
        <f t="shared" si="125"/>
        <v>4359.5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/>
      <c r="U4015" s="22"/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1654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1654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1654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1654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1654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1654</v>
      </c>
      <c r="B4021" s="37" t="s">
        <v>171</v>
      </c>
      <c r="C4021" s="38" t="s">
        <v>172</v>
      </c>
      <c r="D4021" s="24">
        <f t="shared" si="124"/>
        <v>62191</v>
      </c>
      <c r="E4021" s="32">
        <f t="shared" si="125"/>
        <v>76227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/>
      <c r="S4021" s="40"/>
      <c r="T4021" s="19"/>
      <c r="U4021" s="19"/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1654</v>
      </c>
      <c r="B4022" s="37" t="s">
        <v>173</v>
      </c>
      <c r="C4022" s="38" t="s">
        <v>174</v>
      </c>
      <c r="D4022" s="24">
        <f t="shared" si="124"/>
        <v>76646.5</v>
      </c>
      <c r="E4022" s="32">
        <f t="shared" si="125"/>
        <v>90344.5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/>
      <c r="S4022" s="40"/>
      <c r="T4022" s="19"/>
      <c r="U4022" s="19"/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1654</v>
      </c>
      <c r="B4023" s="37" t="s">
        <v>175</v>
      </c>
      <c r="C4023" s="38" t="s">
        <v>176</v>
      </c>
      <c r="D4023" s="24">
        <f t="shared" si="124"/>
        <v>16510.5</v>
      </c>
      <c r="E4023" s="32">
        <f t="shared" si="125"/>
        <v>16510.5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1654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1654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1654</v>
      </c>
      <c r="B4026" s="37" t="s">
        <v>181</v>
      </c>
      <c r="C4026" s="38" t="s">
        <v>182</v>
      </c>
      <c r="D4026" s="24">
        <f t="shared" si="124"/>
        <v>19198.02</v>
      </c>
      <c r="E4026" s="32">
        <f t="shared" si="125"/>
        <v>22674.18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1654</v>
      </c>
      <c r="B4027" s="37" t="s">
        <v>183</v>
      </c>
      <c r="C4027" s="38" t="s">
        <v>184</v>
      </c>
      <c r="D4027" s="24">
        <f t="shared" si="124"/>
        <v>392720.5</v>
      </c>
      <c r="E4027" s="32">
        <f t="shared" si="125"/>
        <v>375128.5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/>
      <c r="S4027" s="40"/>
      <c r="T4027" s="19"/>
      <c r="U4027" s="19"/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1654</v>
      </c>
      <c r="B4028" s="37" t="s">
        <v>185</v>
      </c>
      <c r="C4028" s="38" t="s">
        <v>186</v>
      </c>
      <c r="D4028" s="24">
        <f t="shared" si="124"/>
        <v>173079.96</v>
      </c>
      <c r="E4028" s="32">
        <f t="shared" si="125"/>
        <v>148633.46000000002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/>
      <c r="S4028" s="40"/>
      <c r="T4028" s="19"/>
      <c r="U4028" s="19"/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1654</v>
      </c>
      <c r="B4029" s="37" t="s">
        <v>187</v>
      </c>
      <c r="C4029" s="38" t="s">
        <v>188</v>
      </c>
      <c r="D4029" s="24">
        <f t="shared" si="124"/>
        <v>44471.5</v>
      </c>
      <c r="E4029" s="32">
        <f t="shared" si="125"/>
        <v>32413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/>
      <c r="S4029" s="40"/>
      <c r="T4029" s="19"/>
      <c r="U4029" s="19"/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1654</v>
      </c>
      <c r="B4030" s="37" t="s">
        <v>189</v>
      </c>
      <c r="C4030" s="38" t="s">
        <v>190</v>
      </c>
      <c r="D4030" s="24">
        <f t="shared" si="124"/>
        <v>21586</v>
      </c>
      <c r="E4030" s="32">
        <f t="shared" si="125"/>
        <v>18312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1654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1654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1654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1654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1654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1654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6726194.0199999996</v>
      </c>
      <c r="E4036" s="32">
        <f t="shared" ref="E4036:E4099" si="127">G4036+I4036+K4036+M4036+O4036+Q4036+S4036+U4036+W4036+Y4036+AA4036+AC4036</f>
        <v>5338132.95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/>
      <c r="S4036" s="40"/>
      <c r="T4036" s="19"/>
      <c r="U4036" s="19"/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1654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1654</v>
      </c>
      <c r="B4038" s="37" t="s">
        <v>205</v>
      </c>
      <c r="C4038" s="38" t="s">
        <v>206</v>
      </c>
      <c r="D4038" s="24">
        <f t="shared" si="126"/>
        <v>1545100.3699999999</v>
      </c>
      <c r="E4038" s="32">
        <f t="shared" si="127"/>
        <v>1315176.54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/>
      <c r="S4038" s="40"/>
      <c r="T4038" s="19"/>
      <c r="U4038" s="19"/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1654</v>
      </c>
      <c r="B4039" s="37" t="s">
        <v>207</v>
      </c>
      <c r="C4039" s="38" t="s">
        <v>208</v>
      </c>
      <c r="D4039" s="24">
        <f t="shared" si="126"/>
        <v>1645253.5</v>
      </c>
      <c r="E4039" s="32">
        <f t="shared" si="127"/>
        <v>1331942.5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/>
      <c r="S4039" s="40"/>
      <c r="T4039" s="19"/>
      <c r="U4039" s="19"/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1654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1654</v>
      </c>
      <c r="B4041" s="37" t="s">
        <v>211</v>
      </c>
      <c r="C4041" s="38" t="s">
        <v>212</v>
      </c>
      <c r="D4041" s="24">
        <f t="shared" si="126"/>
        <v>394864.06</v>
      </c>
      <c r="E4041" s="32">
        <f t="shared" si="127"/>
        <v>314599.06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/>
      <c r="S4041" s="40"/>
      <c r="T4041" s="19"/>
      <c r="U4041" s="19"/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1654</v>
      </c>
      <c r="B4042" s="37" t="s">
        <v>213</v>
      </c>
      <c r="C4042" s="38" t="s">
        <v>214</v>
      </c>
      <c r="D4042" s="24">
        <f t="shared" si="126"/>
        <v>97416</v>
      </c>
      <c r="E4042" s="32">
        <f t="shared" si="127"/>
        <v>99105.42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/>
      <c r="S4042" s="40"/>
      <c r="T4042" s="19"/>
      <c r="U4042" s="19"/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1637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1654</v>
      </c>
      <c r="B4043" s="37" t="s">
        <v>215</v>
      </c>
      <c r="C4043" s="38" t="s">
        <v>216</v>
      </c>
      <c r="D4043" s="24">
        <f t="shared" si="126"/>
        <v>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1637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1654</v>
      </c>
      <c r="B4044" s="37" t="s">
        <v>217</v>
      </c>
      <c r="C4044" s="38" t="s">
        <v>218</v>
      </c>
      <c r="D4044" s="24">
        <f t="shared" si="126"/>
        <v>182074</v>
      </c>
      <c r="E4044" s="32">
        <f t="shared" si="127"/>
        <v>208031.2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/>
      <c r="S4044" s="40"/>
      <c r="T4044" s="19"/>
      <c r="U4044" s="19"/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1637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1654</v>
      </c>
      <c r="B4045" s="37" t="s">
        <v>219</v>
      </c>
      <c r="C4045" s="38" t="s">
        <v>220</v>
      </c>
      <c r="D4045" s="24">
        <f t="shared" si="126"/>
        <v>20860</v>
      </c>
      <c r="E4045" s="32">
        <f t="shared" si="127"/>
        <v>20860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/>
      <c r="S4045" s="42"/>
      <c r="T4045" s="22"/>
      <c r="U4045" s="22"/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1637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1654</v>
      </c>
      <c r="B4046" s="37" t="s">
        <v>221</v>
      </c>
      <c r="C4046" s="38" t="s">
        <v>222</v>
      </c>
      <c r="D4046" s="24">
        <f t="shared" si="126"/>
        <v>292204.7</v>
      </c>
      <c r="E4046" s="32">
        <f t="shared" si="127"/>
        <v>292204.7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/>
      <c r="S4046" s="40"/>
      <c r="T4046" s="19"/>
      <c r="U4046" s="19"/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1637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1654</v>
      </c>
      <c r="B4047" s="37" t="s">
        <v>223</v>
      </c>
      <c r="C4047" s="38" t="s">
        <v>224</v>
      </c>
      <c r="D4047" s="24">
        <f t="shared" si="126"/>
        <v>227609.60000000001</v>
      </c>
      <c r="E4047" s="32">
        <f t="shared" si="127"/>
        <v>235786.66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/>
      <c r="S4047" s="40"/>
      <c r="T4047" s="19"/>
      <c r="U4047" s="19"/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1637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1654</v>
      </c>
      <c r="B4048" s="37" t="s">
        <v>225</v>
      </c>
      <c r="C4048" s="38" t="s">
        <v>226</v>
      </c>
      <c r="D4048" s="24">
        <f t="shared" si="126"/>
        <v>0</v>
      </c>
      <c r="E4048" s="32">
        <f t="shared" si="127"/>
        <v>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/>
      <c r="U4048" s="22"/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1637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1654</v>
      </c>
      <c r="B4049" s="37" t="s">
        <v>227</v>
      </c>
      <c r="C4049" s="38" t="s">
        <v>228</v>
      </c>
      <c r="D4049" s="24">
        <f t="shared" si="126"/>
        <v>175070</v>
      </c>
      <c r="E4049" s="32">
        <f t="shared" si="127"/>
        <v>172520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/>
      <c r="S4049" s="40"/>
      <c r="T4049" s="19"/>
      <c r="U4049" s="19"/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1637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1654</v>
      </c>
      <c r="B4050" s="37" t="s">
        <v>229</v>
      </c>
      <c r="C4050" s="38" t="s">
        <v>230</v>
      </c>
      <c r="D4050" s="24">
        <f t="shared" si="126"/>
        <v>884475</v>
      </c>
      <c r="E4050" s="32">
        <f t="shared" si="127"/>
        <v>876737.51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/>
      <c r="S4050" s="40"/>
      <c r="T4050" s="19"/>
      <c r="U4050" s="19"/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1637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1654</v>
      </c>
      <c r="B4051" s="37" t="s">
        <v>231</v>
      </c>
      <c r="C4051" s="38" t="s">
        <v>232</v>
      </c>
      <c r="D4051" s="24">
        <f t="shared" si="126"/>
        <v>183218.75</v>
      </c>
      <c r="E4051" s="32">
        <f t="shared" si="127"/>
        <v>183218.75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/>
      <c r="S4051" s="40"/>
      <c r="T4051" s="19"/>
      <c r="U4051" s="19"/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1637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1654</v>
      </c>
      <c r="B4052" s="37" t="s">
        <v>233</v>
      </c>
      <c r="C4052" s="38" t="s">
        <v>234</v>
      </c>
      <c r="D4052" s="24">
        <f t="shared" si="126"/>
        <v>31293</v>
      </c>
      <c r="E4052" s="32">
        <f t="shared" si="127"/>
        <v>31293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/>
      <c r="S4052" s="42"/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1637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1654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1654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1654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366700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1654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1654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1654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1654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1654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/>
      <c r="S4060" s="40"/>
      <c r="T4060" s="19"/>
      <c r="U4060" s="19"/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1654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1654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/>
      <c r="S4062" s="40"/>
      <c r="T4062" s="19"/>
      <c r="U4062" s="19"/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1654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/>
      <c r="S4063" s="42"/>
      <c r="T4063" s="22"/>
      <c r="U4063" s="22"/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1654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1654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/>
      <c r="S4065" s="42"/>
      <c r="T4065" s="22"/>
      <c r="U4065" s="22"/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1654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/>
      <c r="S4066" s="40"/>
      <c r="T4066" s="19"/>
      <c r="U4066" s="19"/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1654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1654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82999.98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/>
      <c r="S4068" s="40"/>
      <c r="T4068" s="19"/>
      <c r="U4068" s="19"/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1654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1654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1654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1654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1654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/>
      <c r="S4073" s="40"/>
      <c r="T4073" s="19"/>
      <c r="U4073" s="19"/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1654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/>
      <c r="S4074" s="40"/>
      <c r="T4074" s="19"/>
      <c r="U4074" s="19"/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1654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/>
      <c r="S4075" s="40"/>
      <c r="T4075" s="19"/>
      <c r="U4075" s="19"/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1654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1654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/>
      <c r="S4077" s="40"/>
      <c r="T4077" s="19"/>
      <c r="U4077" s="19"/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1654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1654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1654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1654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1654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1654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1654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1654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/>
      <c r="S4085" s="40"/>
      <c r="T4085" s="19"/>
      <c r="U4085" s="19"/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1654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/>
      <c r="S4086" s="40"/>
      <c r="T4086" s="19"/>
      <c r="U4086" s="19"/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1654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/>
      <c r="S4087" s="40"/>
      <c r="T4087" s="19"/>
      <c r="U4087" s="19"/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1654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1654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28609.320000000003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/>
      <c r="S4089" s="40"/>
      <c r="T4089" s="19"/>
      <c r="U4089" s="19"/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1654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/>
      <c r="S4090" s="40"/>
      <c r="T4090" s="19"/>
      <c r="U4090" s="19"/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1654</v>
      </c>
      <c r="B4091" s="37" t="s">
        <v>311</v>
      </c>
      <c r="C4091" s="38" t="s">
        <v>312</v>
      </c>
      <c r="D4091" s="24">
        <f t="shared" si="126"/>
        <v>326566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/>
      <c r="S4091" s="42"/>
      <c r="T4091" s="22"/>
      <c r="U4091" s="22"/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1654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/>
      <c r="S4092" s="40"/>
      <c r="T4092" s="19"/>
      <c r="U4092" s="19"/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1654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/>
      <c r="S4093" s="42"/>
      <c r="T4093" s="22"/>
      <c r="U4093" s="22"/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1654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1654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1654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1654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1654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1654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200223.78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/>
      <c r="S4099" s="40"/>
      <c r="T4099" s="19"/>
      <c r="U4099" s="19"/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1654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108547.29000000001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/>
      <c r="S4100" s="42"/>
      <c r="T4100" s="22"/>
      <c r="U4100" s="22"/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1654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45565.439999999995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/>
      <c r="S4101" s="40"/>
      <c r="T4101" s="19"/>
      <c r="U4101" s="19"/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1654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16680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/>
      <c r="S4102" s="42"/>
      <c r="T4102" s="22"/>
      <c r="U4102" s="22"/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1654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1654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1654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1654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1654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51649.98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1654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1654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1654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/>
      <c r="S4110" s="40"/>
      <c r="T4110" s="19"/>
      <c r="U4110" s="19"/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1654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1654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/>
      <c r="S4112" s="40"/>
      <c r="T4112" s="19"/>
      <c r="U4112" s="19"/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1654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/>
      <c r="S4113" s="40"/>
      <c r="T4113" s="19"/>
      <c r="U4113" s="19"/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1654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1654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/>
      <c r="S4115" s="40"/>
      <c r="T4115" s="19"/>
      <c r="U4115" s="19"/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1654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/>
      <c r="S4116" s="40"/>
      <c r="T4116" s="19"/>
      <c r="U4116" s="19"/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1654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1654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/>
      <c r="S4118" s="40"/>
      <c r="T4118" s="19"/>
      <c r="U4118" s="19"/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1654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/>
      <c r="S4119" s="40"/>
      <c r="T4119" s="19"/>
      <c r="U4119" s="19"/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1654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1654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/>
      <c r="S4121" s="40"/>
      <c r="T4121" s="19"/>
      <c r="U4121" s="19"/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1654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1654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1654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1654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1654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1654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1654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/>
      <c r="S4128" s="40"/>
      <c r="T4128" s="19"/>
      <c r="U4128" s="19"/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1654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1654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0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/>
      <c r="S4130" s="40"/>
      <c r="T4130" s="19"/>
      <c r="U4130" s="19"/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1654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/>
      <c r="S4131" s="40"/>
      <c r="T4131" s="19"/>
      <c r="U4131" s="19"/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1654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1654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/>
      <c r="S4133" s="40"/>
      <c r="T4133" s="19"/>
      <c r="U4133" s="19"/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1654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1654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1654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1654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/>
      <c r="S4137" s="40"/>
      <c r="T4137" s="19"/>
      <c r="U4137" s="19"/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1654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1654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/>
      <c r="S4139" s="40"/>
      <c r="T4139" s="19"/>
      <c r="U4139" s="19"/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1654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1654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1654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1654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1654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1654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1654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1654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1654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1654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1654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1654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1654</v>
      </c>
      <c r="B4152" s="37" t="s">
        <v>433</v>
      </c>
      <c r="C4152" s="38" t="s">
        <v>434</v>
      </c>
      <c r="D4152" s="24">
        <f t="shared" si="128"/>
        <v>25000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/>
      <c r="S4152" s="40"/>
      <c r="T4152" s="19"/>
      <c r="U4152" s="19"/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1654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/>
      <c r="S4153" s="40"/>
      <c r="T4153" s="19"/>
      <c r="U4153" s="19"/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1654</v>
      </c>
      <c r="B4154" s="37" t="s">
        <v>437</v>
      </c>
      <c r="C4154" s="38" t="s">
        <v>438</v>
      </c>
      <c r="D4154" s="24">
        <f t="shared" si="128"/>
        <v>498100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/>
      <c r="S4154" s="40"/>
      <c r="T4154" s="19"/>
      <c r="U4154" s="19"/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1654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/>
      <c r="S4155" s="40"/>
      <c r="T4155" s="19"/>
      <c r="U4155" s="19"/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1654</v>
      </c>
      <c r="B4156" s="37" t="s">
        <v>441</v>
      </c>
      <c r="C4156" s="38" t="s">
        <v>442</v>
      </c>
      <c r="D4156" s="24">
        <f t="shared" si="128"/>
        <v>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/>
      <c r="S4156" s="40"/>
      <c r="T4156" s="19"/>
      <c r="U4156" s="19"/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1654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/>
      <c r="S4157" s="40"/>
      <c r="T4157" s="19"/>
      <c r="U4157" s="19"/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1654</v>
      </c>
      <c r="B4158" s="37" t="s">
        <v>445</v>
      </c>
      <c r="C4158" s="38" t="s">
        <v>446</v>
      </c>
      <c r="D4158" s="24">
        <f t="shared" si="128"/>
        <v>411200</v>
      </c>
      <c r="E4158" s="32">
        <f t="shared" si="129"/>
        <v>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/>
      <c r="S4158" s="40"/>
      <c r="T4158" s="19"/>
      <c r="U4158" s="19"/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1654</v>
      </c>
      <c r="B4159" s="37" t="s">
        <v>447</v>
      </c>
      <c r="C4159" s="38" t="s">
        <v>448</v>
      </c>
      <c r="D4159" s="24">
        <f t="shared" si="128"/>
        <v>426760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/>
      <c r="S4159" s="40"/>
      <c r="T4159" s="19"/>
      <c r="U4159" s="19"/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1654</v>
      </c>
      <c r="B4160" s="37" t="s">
        <v>449</v>
      </c>
      <c r="C4160" s="38" t="s">
        <v>450</v>
      </c>
      <c r="D4160" s="24">
        <f t="shared" si="128"/>
        <v>99500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/>
      <c r="S4160" s="40"/>
      <c r="T4160" s="19"/>
      <c r="U4160" s="19"/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1654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/>
      <c r="S4161" s="40"/>
      <c r="T4161" s="19"/>
      <c r="U4161" s="19"/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1654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89828.87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/>
      <c r="S4162" s="40"/>
      <c r="T4162" s="19"/>
      <c r="U4162" s="19"/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1654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190711.01999999996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/>
      <c r="S4163" s="40"/>
      <c r="T4163" s="19"/>
      <c r="U4163" s="19"/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1654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166248.99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/>
      <c r="S4164" s="40"/>
      <c r="T4164" s="19"/>
      <c r="U4164" s="19"/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1654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21807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/>
      <c r="S4165" s="40"/>
      <c r="T4165" s="19"/>
      <c r="U4165" s="19"/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1654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7595.32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/>
      <c r="S4166" s="40"/>
      <c r="T4166" s="19"/>
      <c r="U4166" s="19"/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1654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2638.02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/>
      <c r="S4167" s="40"/>
      <c r="T4167" s="19"/>
      <c r="U4167" s="19"/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1654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1604046.01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/>
      <c r="S4168" s="40"/>
      <c r="T4168" s="19"/>
      <c r="U4168" s="19"/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1654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230409.98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/>
      <c r="S4169" s="40"/>
      <c r="T4169" s="19"/>
      <c r="U4169" s="19"/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1654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152356.32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/>
      <c r="S4170" s="40"/>
      <c r="T4170" s="19"/>
      <c r="U4170" s="19"/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1654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69481.740000000005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/>
      <c r="S4171" s="40"/>
      <c r="T4171" s="19"/>
      <c r="U4171" s="19"/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1654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1654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1654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1654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1654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1654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1654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1654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1654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1654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1654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1654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1654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1654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1636</v>
      </c>
      <c r="AF4185" s="26" t="s">
        <v>1615</v>
      </c>
      <c r="AG4185" s="44" t="s">
        <v>1637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1654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1636</v>
      </c>
      <c r="AF4186" s="26" t="s">
        <v>1617</v>
      </c>
      <c r="AG4186" s="44" t="s">
        <v>1637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1654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1636</v>
      </c>
      <c r="AF4187" s="26" t="s">
        <v>1619</v>
      </c>
      <c r="AG4187" s="44" t="s">
        <v>1637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1654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1637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1654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1639</v>
      </c>
      <c r="AG4189" s="44" t="s">
        <v>1637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1654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1636</v>
      </c>
      <c r="AF4190" s="26" t="s">
        <v>1617</v>
      </c>
      <c r="AG4190" s="44" t="s">
        <v>1637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1654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1636</v>
      </c>
      <c r="AF4191" s="26" t="s">
        <v>1617</v>
      </c>
      <c r="AG4191" s="44" t="s">
        <v>1637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1654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1636</v>
      </c>
      <c r="AF4192" s="26" t="s">
        <v>1617</v>
      </c>
      <c r="AG4192" s="44" t="s">
        <v>1637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1654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1654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1654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1654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1636</v>
      </c>
      <c r="AF4196" s="26" t="s">
        <v>1615</v>
      </c>
      <c r="AG4196" s="44" t="s">
        <v>1637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1654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1636</v>
      </c>
      <c r="AF4197" s="26" t="s">
        <v>1617</v>
      </c>
      <c r="AG4197" s="44" t="s">
        <v>1637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1654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1636</v>
      </c>
      <c r="AF4198" s="26" t="s">
        <v>1619</v>
      </c>
      <c r="AG4198" s="44" t="s">
        <v>1637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1654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1637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1654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1639</v>
      </c>
      <c r="AG4200" s="44" t="s">
        <v>1637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1654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1636</v>
      </c>
      <c r="AF4201" s="26" t="s">
        <v>1617</v>
      </c>
      <c r="AG4201" s="44" t="s">
        <v>1637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1654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1636</v>
      </c>
      <c r="AF4202" s="26" t="s">
        <v>1617</v>
      </c>
      <c r="AG4202" s="44" t="s">
        <v>1637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1654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1636</v>
      </c>
      <c r="AF4203" s="26" t="s">
        <v>1617</v>
      </c>
      <c r="AG4203" s="44" t="s">
        <v>1637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1654</v>
      </c>
      <c r="B4204" s="37" t="s">
        <v>537</v>
      </c>
      <c r="C4204" s="38" t="s">
        <v>538</v>
      </c>
      <c r="D4204" s="24">
        <f t="shared" si="130"/>
        <v>5455167.9399999995</v>
      </c>
      <c r="E4204" s="32">
        <f t="shared" si="131"/>
        <v>4833328.08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/>
      <c r="S4204" s="40"/>
      <c r="T4204" s="19"/>
      <c r="U4204" s="19"/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1636</v>
      </c>
      <c r="AF4204" s="26" t="s">
        <v>1615</v>
      </c>
      <c r="AG4204" s="44" t="s">
        <v>1637</v>
      </c>
    </row>
    <row r="4205" spans="1:52" ht="14.4" customHeight="1" x14ac:dyDescent="0.3">
      <c r="A4205" s="36" t="s">
        <v>1654</v>
      </c>
      <c r="B4205" s="37" t="s">
        <v>539</v>
      </c>
      <c r="C4205" s="38" t="s">
        <v>540</v>
      </c>
      <c r="D4205" s="24">
        <f t="shared" si="130"/>
        <v>1919461.8200000003</v>
      </c>
      <c r="E4205" s="32">
        <f t="shared" si="131"/>
        <v>1545100.3699999999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/>
      <c r="S4205" s="40"/>
      <c r="T4205" s="19"/>
      <c r="U4205" s="19"/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1636</v>
      </c>
      <c r="AF4205" s="26" t="s">
        <v>1617</v>
      </c>
      <c r="AG4205" s="44" t="s">
        <v>1637</v>
      </c>
    </row>
    <row r="4206" spans="1:52" ht="14.4" customHeight="1" x14ac:dyDescent="0.3">
      <c r="A4206" s="36" t="s">
        <v>1654</v>
      </c>
      <c r="B4206" s="37" t="s">
        <v>541</v>
      </c>
      <c r="C4206" s="38" t="s">
        <v>542</v>
      </c>
      <c r="D4206" s="24">
        <f t="shared" si="130"/>
        <v>1552184</v>
      </c>
      <c r="E4206" s="32">
        <f t="shared" si="131"/>
        <v>1335023.5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/>
      <c r="S4206" s="40"/>
      <c r="T4206" s="19"/>
      <c r="U4206" s="19"/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1636</v>
      </c>
      <c r="AF4206" s="26" t="s">
        <v>1619</v>
      </c>
      <c r="AG4206" s="44" t="s">
        <v>1637</v>
      </c>
    </row>
    <row r="4207" spans="1:52" ht="14.4" customHeight="1" x14ac:dyDescent="0.3">
      <c r="A4207" s="36" t="s">
        <v>1654</v>
      </c>
      <c r="B4207" s="37" t="s">
        <v>543</v>
      </c>
      <c r="C4207" s="38" t="s">
        <v>544</v>
      </c>
      <c r="D4207" s="24">
        <f t="shared" si="130"/>
        <v>2084700.85</v>
      </c>
      <c r="E4207" s="32">
        <f t="shared" si="131"/>
        <v>2099141.0499999998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/>
      <c r="S4207" s="40"/>
      <c r="T4207" s="19"/>
      <c r="U4207" s="19"/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1637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1654</v>
      </c>
      <c r="B4208" s="37" t="s">
        <v>545</v>
      </c>
      <c r="C4208" s="38" t="s">
        <v>546</v>
      </c>
      <c r="D4208" s="24">
        <f t="shared" si="130"/>
        <v>3591205.43</v>
      </c>
      <c r="E4208" s="32">
        <f t="shared" si="131"/>
        <v>3682179.73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/>
      <c r="S4208" s="40"/>
      <c r="T4208" s="19"/>
      <c r="U4208" s="19"/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1639</v>
      </c>
      <c r="AG4208" s="44" t="s">
        <v>1637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1654</v>
      </c>
      <c r="B4209" s="37" t="s">
        <v>547</v>
      </c>
      <c r="C4209" s="38" t="s">
        <v>548</v>
      </c>
      <c r="D4209" s="24">
        <f t="shared" si="130"/>
        <v>1160168</v>
      </c>
      <c r="E4209" s="32">
        <f t="shared" si="131"/>
        <v>1448335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/>
      <c r="S4209" s="40"/>
      <c r="T4209" s="19"/>
      <c r="U4209" s="19"/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1637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1654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/>
      <c r="S4210" s="42"/>
      <c r="T4210" s="22"/>
      <c r="U4210" s="22"/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1637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1654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1654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1654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1636</v>
      </c>
      <c r="AF4213" s="26" t="s">
        <v>1617</v>
      </c>
      <c r="AG4213" s="44" t="s">
        <v>1637</v>
      </c>
    </row>
    <row r="4214" spans="1:52" ht="14.4" customHeight="1" x14ac:dyDescent="0.3">
      <c r="A4214" s="36" t="s">
        <v>1654</v>
      </c>
      <c r="B4214" s="37" t="s">
        <v>557</v>
      </c>
      <c r="C4214" s="38" t="s">
        <v>558</v>
      </c>
      <c r="D4214" s="24">
        <f t="shared" si="130"/>
        <v>474139</v>
      </c>
      <c r="E4214" s="32">
        <f t="shared" si="131"/>
        <v>394864.06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/>
      <c r="S4214" s="40"/>
      <c r="T4214" s="19"/>
      <c r="U4214" s="19"/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1636</v>
      </c>
      <c r="AF4214" s="26" t="s">
        <v>1617</v>
      </c>
      <c r="AG4214" s="44" t="s">
        <v>1637</v>
      </c>
    </row>
    <row r="4215" spans="1:52" ht="14.4" customHeight="1" x14ac:dyDescent="0.3">
      <c r="A4215" s="36" t="s">
        <v>1654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1636</v>
      </c>
      <c r="AF4215" s="26" t="s">
        <v>1617</v>
      </c>
      <c r="AG4215" s="44" t="s">
        <v>1637</v>
      </c>
    </row>
    <row r="4216" spans="1:52" ht="14.4" customHeight="1" x14ac:dyDescent="0.3">
      <c r="A4216" s="36" t="s">
        <v>1654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1654</v>
      </c>
      <c r="B4217" s="37" t="s">
        <v>563</v>
      </c>
      <c r="C4217" s="38" t="s">
        <v>564</v>
      </c>
      <c r="D4217" s="24">
        <f t="shared" si="130"/>
        <v>889370</v>
      </c>
      <c r="E4217" s="32">
        <f t="shared" si="131"/>
        <v>901047.5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/>
      <c r="S4217" s="40"/>
      <c r="T4217" s="19"/>
      <c r="U4217" s="19"/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1654</v>
      </c>
      <c r="B4218" s="37" t="s">
        <v>565</v>
      </c>
      <c r="C4218" s="38" t="s">
        <v>566</v>
      </c>
      <c r="D4218" s="24">
        <f t="shared" si="130"/>
        <v>525830.92999999993</v>
      </c>
      <c r="E4218" s="32">
        <f t="shared" si="131"/>
        <v>620605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/>
      <c r="S4218" s="42"/>
      <c r="T4218" s="22"/>
      <c r="U4218" s="22"/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1654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1654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1654</v>
      </c>
      <c r="B4221" s="37" t="s">
        <v>571</v>
      </c>
      <c r="C4221" s="38" t="s">
        <v>572</v>
      </c>
      <c r="D4221" s="24">
        <f t="shared" si="130"/>
        <v>325500</v>
      </c>
      <c r="E4221" s="32">
        <f t="shared" si="131"/>
        <v>99500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/>
      <c r="S4221" s="42"/>
      <c r="T4221" s="22"/>
      <c r="U4221" s="22"/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1654</v>
      </c>
      <c r="B4222" s="37" t="s">
        <v>573</v>
      </c>
      <c r="C4222" s="38" t="s">
        <v>574</v>
      </c>
      <c r="D4222" s="24">
        <f t="shared" si="130"/>
        <v>600699</v>
      </c>
      <c r="E4222" s="32">
        <f t="shared" si="131"/>
        <v>890360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/>
      <c r="S4222" s="40"/>
      <c r="T4222" s="19"/>
      <c r="U4222" s="19"/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1637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1654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1637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1654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1637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1654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1654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1637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1654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1637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1654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1637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1654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1654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1654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1654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1654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1654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0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1654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1654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1654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1637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1654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1637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1654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1637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1654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1637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1654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1637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1654</v>
      </c>
      <c r="B4242" s="37" t="s">
        <v>613</v>
      </c>
      <c r="C4242" s="38" t="s">
        <v>614</v>
      </c>
      <c r="D4242" s="24">
        <f t="shared" si="132"/>
        <v>6347411</v>
      </c>
      <c r="E4242" s="32">
        <f t="shared" si="133"/>
        <v>6207233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/>
      <c r="S4242" s="40"/>
      <c r="T4242" s="19"/>
      <c r="U4242" s="19"/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1637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1654</v>
      </c>
      <c r="B4243" s="37" t="s">
        <v>615</v>
      </c>
      <c r="C4243" s="38" t="s">
        <v>616</v>
      </c>
      <c r="D4243" s="24">
        <f t="shared" si="132"/>
        <v>459987.5</v>
      </c>
      <c r="E4243" s="32">
        <f t="shared" si="133"/>
        <v>436042.5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/>
      <c r="S4243" s="40"/>
      <c r="T4243" s="19"/>
      <c r="U4243" s="19"/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1637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1654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1637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1654</v>
      </c>
      <c r="B4245" s="37" t="s">
        <v>619</v>
      </c>
      <c r="C4245" s="38" t="s">
        <v>620</v>
      </c>
      <c r="D4245" s="24">
        <f t="shared" si="132"/>
        <v>266100</v>
      </c>
      <c r="E4245" s="32">
        <f t="shared" si="133"/>
        <v>269500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1637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1654</v>
      </c>
      <c r="B4246" s="37" t="s">
        <v>621</v>
      </c>
      <c r="C4246" s="38" t="s">
        <v>622</v>
      </c>
      <c r="D4246" s="24">
        <f t="shared" si="132"/>
        <v>366700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/>
      <c r="S4246" s="40"/>
      <c r="T4246" s="19"/>
      <c r="U4246" s="19"/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1637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1654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1637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1654</v>
      </c>
      <c r="B4248" s="37" t="s">
        <v>625</v>
      </c>
      <c r="C4248" s="38" t="s">
        <v>588</v>
      </c>
      <c r="D4248" s="24">
        <f t="shared" si="132"/>
        <v>1105037.7400000002</v>
      </c>
      <c r="E4248" s="32">
        <f t="shared" si="133"/>
        <v>1088230.3500000001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/>
      <c r="S4248" s="40"/>
      <c r="T4248" s="19"/>
      <c r="U4248" s="19"/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1654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1654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1654</v>
      </c>
      <c r="B4251" s="37" t="s">
        <v>630</v>
      </c>
      <c r="C4251" s="38" t="s">
        <v>631</v>
      </c>
      <c r="D4251" s="24">
        <f t="shared" si="132"/>
        <v>228.51</v>
      </c>
      <c r="E4251" s="32">
        <f t="shared" si="133"/>
        <v>18280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/>
      <c r="S4251" s="40"/>
      <c r="T4251" s="19"/>
      <c r="U4251" s="19"/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1654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1654</v>
      </c>
      <c r="B4253" s="37" t="s">
        <v>634</v>
      </c>
      <c r="C4253" s="38" t="s">
        <v>635</v>
      </c>
      <c r="D4253" s="24">
        <f t="shared" si="132"/>
        <v>28325</v>
      </c>
      <c r="E4253" s="32">
        <f t="shared" si="133"/>
        <v>5525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/>
      <c r="S4253" s="40"/>
      <c r="T4253" s="19"/>
      <c r="U4253" s="19"/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1654</v>
      </c>
      <c r="B4254" s="37" t="s">
        <v>636</v>
      </c>
      <c r="C4254" s="38" t="s">
        <v>637</v>
      </c>
      <c r="D4254" s="24">
        <f t="shared" si="132"/>
        <v>703861.91999999993</v>
      </c>
      <c r="E4254" s="32">
        <f t="shared" si="133"/>
        <v>446196.89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/>
      <c r="S4254" s="40"/>
      <c r="T4254" s="19"/>
      <c r="U4254" s="19"/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1654</v>
      </c>
      <c r="B4255" s="37" t="s">
        <v>638</v>
      </c>
      <c r="C4255" s="38" t="s">
        <v>639</v>
      </c>
      <c r="D4255" s="24">
        <f t="shared" si="132"/>
        <v>64005</v>
      </c>
      <c r="E4255" s="32">
        <f t="shared" si="133"/>
        <v>0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/>
      <c r="S4255" s="40"/>
      <c r="T4255" s="19"/>
      <c r="U4255" s="19"/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1654</v>
      </c>
      <c r="B4256" s="37" t="s">
        <v>640</v>
      </c>
      <c r="C4256" s="38" t="s">
        <v>641</v>
      </c>
      <c r="D4256" s="24">
        <f t="shared" si="132"/>
        <v>1622.4</v>
      </c>
      <c r="E4256" s="32">
        <f t="shared" si="133"/>
        <v>1521.3600000000001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/>
      <c r="S4256" s="42"/>
      <c r="T4256" s="22"/>
      <c r="U4256" s="22"/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1654</v>
      </c>
      <c r="B4257" s="37" t="s">
        <v>642</v>
      </c>
      <c r="C4257" s="38" t="s">
        <v>643</v>
      </c>
      <c r="D4257" s="24">
        <f t="shared" si="132"/>
        <v>77888.73</v>
      </c>
      <c r="E4257" s="32">
        <f t="shared" si="133"/>
        <v>73911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/>
      <c r="S4257" s="40"/>
      <c r="T4257" s="19"/>
      <c r="U4257" s="19"/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1654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1654</v>
      </c>
      <c r="B4259" s="37" t="s">
        <v>646</v>
      </c>
      <c r="C4259" s="38" t="s">
        <v>647</v>
      </c>
      <c r="D4259" s="24">
        <f t="shared" si="132"/>
        <v>305332.66000000003</v>
      </c>
      <c r="E4259" s="32">
        <f t="shared" si="133"/>
        <v>319491.21999999997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/>
      <c r="S4259" s="40"/>
      <c r="T4259" s="19"/>
      <c r="U4259" s="19"/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1654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1654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1654</v>
      </c>
      <c r="B4262" s="37" t="s">
        <v>652</v>
      </c>
      <c r="C4262" s="38" t="s">
        <v>651</v>
      </c>
      <c r="D4262" s="24">
        <f t="shared" si="132"/>
        <v>267815</v>
      </c>
      <c r="E4262" s="32">
        <f t="shared" si="133"/>
        <v>271647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/>
      <c r="S4262" s="40"/>
      <c r="T4262" s="19"/>
      <c r="U4262" s="19"/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1654</v>
      </c>
      <c r="B4263" s="37" t="s">
        <v>653</v>
      </c>
      <c r="C4263" s="38" t="s">
        <v>654</v>
      </c>
      <c r="D4263" s="24">
        <f t="shared" si="132"/>
        <v>35339767.229999997</v>
      </c>
      <c r="E4263" s="32">
        <f t="shared" si="133"/>
        <v>35151207.850000001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1654</v>
      </c>
      <c r="B4264" s="37" t="s">
        <v>655</v>
      </c>
      <c r="C4264" s="38" t="s">
        <v>656</v>
      </c>
      <c r="D4264" s="24">
        <f t="shared" si="132"/>
        <v>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/>
      <c r="S4264" s="42"/>
      <c r="T4264" s="22"/>
      <c r="U4264" s="22"/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1654</v>
      </c>
      <c r="B4265" s="37" t="s">
        <v>657</v>
      </c>
      <c r="C4265" s="38" t="s">
        <v>658</v>
      </c>
      <c r="D4265" s="24">
        <f t="shared" si="132"/>
        <v>360831.91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/>
      <c r="S4265" s="40"/>
      <c r="T4265" s="19"/>
      <c r="U4265" s="19"/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1654</v>
      </c>
      <c r="B4266" s="37" t="s">
        <v>659</v>
      </c>
      <c r="C4266" s="38" t="s">
        <v>660</v>
      </c>
      <c r="D4266" s="24">
        <f t="shared" si="132"/>
        <v>945000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/>
      <c r="S4266" s="40"/>
      <c r="T4266" s="19"/>
      <c r="U4266" s="19"/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1654</v>
      </c>
      <c r="B4267" s="37" t="s">
        <v>661</v>
      </c>
      <c r="C4267" s="38" t="s">
        <v>662</v>
      </c>
      <c r="D4267" s="24">
        <f t="shared" si="132"/>
        <v>3874950.82</v>
      </c>
      <c r="E4267" s="32">
        <f t="shared" si="133"/>
        <v>5442830.2199999997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/>
      <c r="S4267" s="40"/>
      <c r="T4267" s="19"/>
      <c r="U4267" s="19"/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1654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1654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1654</v>
      </c>
      <c r="B4270" s="37" t="s">
        <v>667</v>
      </c>
      <c r="C4270" s="38" t="s">
        <v>668</v>
      </c>
      <c r="D4270" s="24">
        <f t="shared" si="132"/>
        <v>780</v>
      </c>
      <c r="E4270" s="32">
        <f t="shared" si="133"/>
        <v>2600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/>
      <c r="S4270" s="42"/>
      <c r="T4270" s="22"/>
      <c r="U4270" s="22"/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1654</v>
      </c>
      <c r="B4271" s="37" t="s">
        <v>669</v>
      </c>
      <c r="C4271" s="38" t="s">
        <v>670</v>
      </c>
      <c r="D4271" s="24">
        <f t="shared" si="132"/>
        <v>2100</v>
      </c>
      <c r="E4271" s="32">
        <f t="shared" si="133"/>
        <v>7000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/>
      <c r="S4271" s="42"/>
      <c r="T4271" s="22"/>
      <c r="U4271" s="22"/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1654</v>
      </c>
      <c r="B4272" s="37" t="s">
        <v>671</v>
      </c>
      <c r="C4272" s="38" t="s">
        <v>672</v>
      </c>
      <c r="D4272" s="24">
        <f t="shared" si="132"/>
        <v>1236</v>
      </c>
      <c r="E4272" s="32">
        <f t="shared" si="133"/>
        <v>4120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/>
      <c r="S4272" s="42"/>
      <c r="T4272" s="22"/>
      <c r="U4272" s="22"/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1654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1654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1654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1654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90075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1654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1654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1654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1654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1654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1654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1654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1654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1654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1654</v>
      </c>
      <c r="B4286" s="37" t="s">
        <v>699</v>
      </c>
      <c r="C4286" s="38" t="s">
        <v>700</v>
      </c>
      <c r="D4286" s="24">
        <f t="shared" si="132"/>
        <v>1422496.47</v>
      </c>
      <c r="E4286" s="32">
        <f t="shared" si="133"/>
        <v>662839.34000000008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/>
      <c r="S4286" s="42"/>
      <c r="T4286" s="22"/>
      <c r="U4286" s="22"/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1654</v>
      </c>
      <c r="B4287" s="37" t="s">
        <v>701</v>
      </c>
      <c r="C4287" s="38" t="s">
        <v>702</v>
      </c>
      <c r="D4287" s="24">
        <f t="shared" si="132"/>
        <v>267798.33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1654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1654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1654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1654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/>
      <c r="S4291" s="40"/>
      <c r="T4291" s="19"/>
      <c r="U4291" s="19"/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1654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1116918.75</v>
      </c>
      <c r="E4292" s="32">
        <f t="shared" ref="E4292:E4355" si="135">G4292+I4292+K4292+M4292+O4292+Q4292+S4292+U4292+W4292+Y4292+AA4292+AC4292</f>
        <v>1301645.8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/>
      <c r="S4292" s="40"/>
      <c r="T4292" s="19"/>
      <c r="U4292" s="19"/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1654</v>
      </c>
      <c r="B4293" s="37" t="s">
        <v>713</v>
      </c>
      <c r="C4293" s="38" t="s">
        <v>714</v>
      </c>
      <c r="D4293" s="24">
        <f t="shared" si="134"/>
        <v>61780</v>
      </c>
      <c r="E4293" s="32">
        <f t="shared" si="135"/>
        <v>1736389.63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/>
      <c r="S4293" s="42"/>
      <c r="T4293" s="22"/>
      <c r="U4293" s="22"/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1654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1654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1654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1654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1654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1654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1654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1654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1654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1654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1654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1654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1654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1654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1654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1654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1654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1654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1654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1654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8340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1654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69800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/>
      <c r="S4314" s="40"/>
      <c r="T4314" s="19"/>
      <c r="U4314" s="19"/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1654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531781.57999999996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/>
      <c r="S4315" s="40"/>
      <c r="T4315" s="19"/>
      <c r="U4315" s="19"/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1654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1654</v>
      </c>
      <c r="B4317" s="37" t="s">
        <v>761</v>
      </c>
      <c r="C4317" s="38" t="s">
        <v>762</v>
      </c>
      <c r="D4317" s="24">
        <f t="shared" si="134"/>
        <v>49685.5</v>
      </c>
      <c r="E4317" s="32">
        <f t="shared" si="135"/>
        <v>119849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1654</v>
      </c>
      <c r="B4318" s="37" t="s">
        <v>763</v>
      </c>
      <c r="C4318" s="38" t="s">
        <v>764</v>
      </c>
      <c r="D4318" s="24">
        <f t="shared" si="134"/>
        <v>3590</v>
      </c>
      <c r="E4318" s="32">
        <f t="shared" si="135"/>
        <v>1363334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/>
      <c r="S4318" s="40"/>
      <c r="T4318" s="19"/>
      <c r="U4318" s="19"/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1654</v>
      </c>
      <c r="B4319" s="37" t="s">
        <v>765</v>
      </c>
      <c r="C4319" s="38" t="s">
        <v>766</v>
      </c>
      <c r="D4319" s="24">
        <f t="shared" si="134"/>
        <v>0</v>
      </c>
      <c r="E4319" s="32">
        <f t="shared" si="135"/>
        <v>1877357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/>
      <c r="S4319" s="40"/>
      <c r="T4319" s="19"/>
      <c r="U4319" s="19"/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1654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1654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1654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1654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1654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2364323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/>
      <c r="S4324" s="40"/>
      <c r="T4324" s="19"/>
      <c r="U4324" s="19"/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1654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877273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/>
      <c r="S4325" s="40"/>
      <c r="T4325" s="19"/>
      <c r="U4325" s="19"/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1654</v>
      </c>
      <c r="B4326" s="37" t="s">
        <v>779</v>
      </c>
      <c r="C4326" s="38" t="s">
        <v>780</v>
      </c>
      <c r="D4326" s="24">
        <f t="shared" si="134"/>
        <v>123866.13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/>
      <c r="S4326" s="40"/>
      <c r="T4326" s="19"/>
      <c r="U4326" s="19"/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1654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51716.61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/>
      <c r="S4327" s="40"/>
      <c r="T4327" s="19"/>
      <c r="U4327" s="19"/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1654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62191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/>
      <c r="S4328" s="40"/>
      <c r="T4328" s="19"/>
      <c r="U4328" s="19"/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1654</v>
      </c>
      <c r="B4329" s="37" t="s">
        <v>785</v>
      </c>
      <c r="C4329" s="38" t="s">
        <v>786</v>
      </c>
      <c r="D4329" s="24">
        <f t="shared" si="134"/>
        <v>0</v>
      </c>
      <c r="E4329" s="32">
        <f t="shared" si="135"/>
        <v>76646.5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/>
      <c r="S4329" s="40"/>
      <c r="T4329" s="19"/>
      <c r="U4329" s="19"/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1654</v>
      </c>
      <c r="B4330" s="37" t="s">
        <v>787</v>
      </c>
      <c r="C4330" s="38" t="s">
        <v>788</v>
      </c>
      <c r="D4330" s="24">
        <f t="shared" si="134"/>
        <v>0</v>
      </c>
      <c r="E4330" s="32">
        <f t="shared" si="135"/>
        <v>392720.5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/>
      <c r="S4330" s="40"/>
      <c r="T4330" s="19"/>
      <c r="U4330" s="19"/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1654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170399.5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/>
      <c r="S4331" s="40"/>
      <c r="T4331" s="19"/>
      <c r="U4331" s="19"/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1654</v>
      </c>
      <c r="B4332" s="37" t="s">
        <v>791</v>
      </c>
      <c r="C4332" s="38" t="s">
        <v>792</v>
      </c>
      <c r="D4332" s="24">
        <f t="shared" si="134"/>
        <v>13240.820000000002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/>
      <c r="S4332" s="42"/>
      <c r="T4332" s="22"/>
      <c r="U4332" s="22"/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1654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13312.470000000001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/>
      <c r="S4333" s="40"/>
      <c r="T4333" s="19"/>
      <c r="U4333" s="19"/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1654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45666.5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/>
      <c r="S4334" s="42"/>
      <c r="T4334" s="22"/>
      <c r="U4334" s="22"/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1654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21586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/>
      <c r="S4335" s="42"/>
      <c r="T4335" s="22"/>
      <c r="U4335" s="22"/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1654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/>
      <c r="S4336" s="42"/>
      <c r="T4336" s="22"/>
      <c r="U4336" s="22"/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1654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1654</v>
      </c>
      <c r="B4338" s="37" t="s">
        <v>803</v>
      </c>
      <c r="C4338" s="38" t="s">
        <v>804</v>
      </c>
      <c r="D4338" s="24">
        <f t="shared" si="134"/>
        <v>188867.20000000001</v>
      </c>
      <c r="E4338" s="32">
        <f t="shared" si="135"/>
        <v>14560773.020000001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/>
      <c r="S4338" s="40"/>
      <c r="T4338" s="19"/>
      <c r="U4338" s="19"/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1654</v>
      </c>
      <c r="B4339" s="37" t="s">
        <v>805</v>
      </c>
      <c r="C4339" s="38" t="s">
        <v>806</v>
      </c>
      <c r="D4339" s="24">
        <f t="shared" si="134"/>
        <v>55302.55</v>
      </c>
      <c r="E4339" s="32">
        <f t="shared" si="135"/>
        <v>10323942.25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/>
      <c r="S4339" s="40"/>
      <c r="T4339" s="19"/>
      <c r="U4339" s="19"/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1654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172438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1654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41976.5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1654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1654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/>
      <c r="S4343" s="42"/>
      <c r="T4343" s="22"/>
      <c r="U4343" s="22"/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1654</v>
      </c>
      <c r="B4344" s="37" t="s">
        <v>815</v>
      </c>
      <c r="C4344" s="38" t="s">
        <v>816</v>
      </c>
      <c r="D4344" s="24">
        <f t="shared" si="134"/>
        <v>14512836.520000001</v>
      </c>
      <c r="E4344" s="32">
        <f t="shared" si="135"/>
        <v>35514187.939999998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/>
      <c r="S4344" s="40"/>
      <c r="T4344" s="19"/>
      <c r="U4344" s="19"/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1654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1654</v>
      </c>
      <c r="B4346" s="37" t="s">
        <v>819</v>
      </c>
      <c r="C4346" s="38" t="s">
        <v>820</v>
      </c>
      <c r="D4346" s="24">
        <f t="shared" si="134"/>
        <v>1214649</v>
      </c>
      <c r="E4346" s="32">
        <f t="shared" si="135"/>
        <v>5853201.2599999998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/>
      <c r="S4346" s="40"/>
      <c r="T4346" s="19"/>
      <c r="U4346" s="19"/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1654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202649.32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/>
      <c r="S4347" s="42"/>
      <c r="T4347" s="22"/>
      <c r="U4347" s="22"/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1654</v>
      </c>
      <c r="B4348" s="37" t="s">
        <v>823</v>
      </c>
      <c r="C4348" s="38" t="s">
        <v>824</v>
      </c>
      <c r="D4348" s="24">
        <f t="shared" si="134"/>
        <v>8800</v>
      </c>
      <c r="E4348" s="32">
        <f t="shared" si="135"/>
        <v>587444.91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/>
      <c r="S4348" s="40"/>
      <c r="T4348" s="19"/>
      <c r="U4348" s="19"/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1654</v>
      </c>
      <c r="B4349" s="37" t="s">
        <v>825</v>
      </c>
      <c r="C4349" s="38" t="s">
        <v>826</v>
      </c>
      <c r="D4349" s="24">
        <f t="shared" si="134"/>
        <v>5525</v>
      </c>
      <c r="E4349" s="32">
        <f t="shared" si="135"/>
        <v>649232.22000000009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/>
      <c r="S4349" s="42"/>
      <c r="T4349" s="22"/>
      <c r="U4349" s="22"/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1654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1654</v>
      </c>
      <c r="B4351" s="37" t="s">
        <v>829</v>
      </c>
      <c r="C4351" s="38" t="s">
        <v>830</v>
      </c>
      <c r="D4351" s="24">
        <f t="shared" si="134"/>
        <v>2284096.23</v>
      </c>
      <c r="E4351" s="32">
        <f t="shared" si="135"/>
        <v>0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/>
      <c r="S4351" s="40"/>
      <c r="T4351" s="19"/>
      <c r="U4351" s="19"/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1654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1627606.89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/>
      <c r="S4352" s="40"/>
      <c r="T4352" s="19"/>
      <c r="U4352" s="19"/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1654</v>
      </c>
      <c r="B4353" s="37" t="s">
        <v>833</v>
      </c>
      <c r="C4353" s="38" t="s">
        <v>834</v>
      </c>
      <c r="D4353" s="24">
        <f t="shared" si="134"/>
        <v>72735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1654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567285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1654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1214649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/>
      <c r="S4355" s="40"/>
      <c r="T4355" s="19"/>
      <c r="U4355" s="19"/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1654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1654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3449483.69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/>
      <c r="S4357" s="42"/>
      <c r="T4357" s="22"/>
      <c r="U4357" s="22"/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1654</v>
      </c>
      <c r="B4358" s="37" t="s">
        <v>843</v>
      </c>
      <c r="C4358" s="38" t="s">
        <v>844</v>
      </c>
      <c r="D4358" s="24">
        <f t="shared" si="136"/>
        <v>29900</v>
      </c>
      <c r="E4358" s="32">
        <f t="shared" si="137"/>
        <v>314288.7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/>
      <c r="S4358" s="40"/>
      <c r="T4358" s="19"/>
      <c r="U4358" s="19"/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1654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60642.55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/>
      <c r="S4359" s="40"/>
      <c r="T4359" s="19"/>
      <c r="U4359" s="19"/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1654</v>
      </c>
      <c r="B4360" s="37" t="s">
        <v>847</v>
      </c>
      <c r="C4360" s="38" t="s">
        <v>848</v>
      </c>
      <c r="D4360" s="24">
        <f t="shared" si="136"/>
        <v>0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1654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1654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1654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1654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1654</v>
      </c>
      <c r="B4365" s="37" t="s">
        <v>857</v>
      </c>
      <c r="C4365" s="38" t="s">
        <v>858</v>
      </c>
      <c r="D4365" s="24">
        <f t="shared" si="136"/>
        <v>12961.3</v>
      </c>
      <c r="E4365" s="32">
        <f t="shared" si="137"/>
        <v>0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/>
      <c r="S4365" s="42"/>
      <c r="T4365" s="22"/>
      <c r="U4365" s="22"/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1654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1654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1654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/>
      <c r="S4368" s="40"/>
      <c r="T4368" s="19"/>
      <c r="U4368" s="19"/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1654</v>
      </c>
      <c r="B4369" s="37" t="s">
        <v>865</v>
      </c>
      <c r="C4369" s="38" t="s">
        <v>866</v>
      </c>
      <c r="D4369" s="24">
        <f t="shared" si="136"/>
        <v>2285995.2999999998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/>
      <c r="S4369" s="40"/>
      <c r="T4369" s="19"/>
      <c r="U4369" s="19"/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1654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/>
      <c r="S4370" s="40"/>
      <c r="T4370" s="19"/>
      <c r="U4370" s="19"/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1654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1654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582276.5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/>
      <c r="S4372" s="40"/>
      <c r="T4372" s="19"/>
      <c r="U4372" s="19"/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1654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240888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/>
      <c r="S4373" s="40"/>
      <c r="T4373" s="19"/>
      <c r="U4373" s="19"/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1654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1654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1654</v>
      </c>
      <c r="B4376" s="37" t="s">
        <v>879</v>
      </c>
      <c r="C4376" s="38" t="s">
        <v>880</v>
      </c>
      <c r="D4376" s="24">
        <f t="shared" si="136"/>
        <v>3445</v>
      </c>
      <c r="E4376" s="32">
        <f t="shared" si="137"/>
        <v>69354.5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/>
      <c r="S4376" s="40"/>
      <c r="T4376" s="19"/>
      <c r="U4376" s="19"/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1654</v>
      </c>
      <c r="B4377" s="37" t="s">
        <v>881</v>
      </c>
      <c r="C4377" s="38" t="s">
        <v>882</v>
      </c>
      <c r="D4377" s="24">
        <f t="shared" si="136"/>
        <v>0</v>
      </c>
      <c r="E4377" s="32">
        <f t="shared" si="137"/>
        <v>36484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/>
      <c r="S4377" s="40"/>
      <c r="T4377" s="19"/>
      <c r="U4377" s="19"/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1654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18936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1654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314593.49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1654</v>
      </c>
      <c r="B4380" s="37" t="s">
        <v>887</v>
      </c>
      <c r="C4380" s="38" t="s">
        <v>888</v>
      </c>
      <c r="D4380" s="24">
        <f t="shared" si="136"/>
        <v>244000.50000000003</v>
      </c>
      <c r="E4380" s="32">
        <f t="shared" si="137"/>
        <v>64358.89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/>
      <c r="S4380" s="40"/>
      <c r="T4380" s="19"/>
      <c r="U4380" s="19"/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1654</v>
      </c>
      <c r="B4381" s="37" t="s">
        <v>889</v>
      </c>
      <c r="C4381" s="38" t="s">
        <v>890</v>
      </c>
      <c r="D4381" s="24">
        <f t="shared" si="136"/>
        <v>85074.96</v>
      </c>
      <c r="E4381" s="32">
        <f t="shared" si="137"/>
        <v>33116.400000000001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/>
      <c r="S4381" s="40"/>
      <c r="T4381" s="19"/>
      <c r="U4381" s="19"/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1654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0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1654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1654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1654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1654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148.51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1654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4359.5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/>
      <c r="S4387" s="42"/>
      <c r="T4387" s="22"/>
      <c r="U4387" s="22"/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1654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/>
      <c r="S4388" s="42"/>
      <c r="T4388" s="22"/>
      <c r="U4388" s="22"/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1654</v>
      </c>
      <c r="B4389" s="37" t="s">
        <v>905</v>
      </c>
      <c r="C4389" s="38" t="s">
        <v>906</v>
      </c>
      <c r="D4389" s="24">
        <f t="shared" si="136"/>
        <v>4279.5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/>
      <c r="S4389" s="42"/>
      <c r="T4389" s="22"/>
      <c r="U4389" s="22"/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1654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1654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1654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1654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1654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1654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1654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1654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1654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/>
      <c r="S4398" s="42"/>
      <c r="T4398" s="22"/>
      <c r="U4398" s="22"/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1654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1654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1654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1654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1654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1654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1654</v>
      </c>
      <c r="B4405" s="37" t="s">
        <v>937</v>
      </c>
      <c r="C4405" s="38" t="s">
        <v>938</v>
      </c>
      <c r="D4405" s="24">
        <f t="shared" si="136"/>
        <v>4708.0200000000004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1654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18583.919999999998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1654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16510.5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1654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17961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1654</v>
      </c>
      <c r="B4409" s="37" t="s">
        <v>945</v>
      </c>
      <c r="C4409" s="38" t="s">
        <v>946</v>
      </c>
      <c r="D4409" s="24">
        <f t="shared" si="136"/>
        <v>16510.5</v>
      </c>
      <c r="E4409" s="32">
        <f t="shared" si="137"/>
        <v>0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1654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96578.06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1654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1654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1654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1654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0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/>
      <c r="S4414" s="40"/>
      <c r="T4414" s="19"/>
      <c r="U4414" s="19"/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1654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1654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1654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1654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1455606.47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/>
      <c r="S4418" s="42"/>
      <c r="T4418" s="22"/>
      <c r="U4418" s="22"/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1654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267798.33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1654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1654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73073.33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/>
      <c r="S4421" s="42"/>
      <c r="T4421" s="22"/>
      <c r="U4421" s="22"/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1654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1654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1654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1654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12632555.810000001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/>
      <c r="S4425" s="40"/>
      <c r="T4425" s="19"/>
      <c r="U4425" s="19"/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1654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1654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1654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1654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1654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483183.58999999997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/>
      <c r="S4430" s="40"/>
      <c r="T4430" s="19"/>
      <c r="U4430" s="19"/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1654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1654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1654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1654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1654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1654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1654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1654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1654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1654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1654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1654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26700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1654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1654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1654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13966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/>
      <c r="S4445" s="40"/>
      <c r="T4445" s="19"/>
      <c r="U4445" s="19"/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1654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1654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1654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1654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1654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1654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1654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973702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/>
      <c r="S4452" s="42"/>
      <c r="T4452" s="22"/>
      <c r="U4452" s="22"/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1654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1654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1654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6330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/>
      <c r="S4455" s="40"/>
      <c r="T4455" s="19"/>
      <c r="U4455" s="19"/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1654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178890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/>
      <c r="S4456" s="40"/>
      <c r="T4456" s="19"/>
      <c r="U4456" s="19"/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1654</v>
      </c>
      <c r="B4457" s="37" t="s">
        <v>1039</v>
      </c>
      <c r="C4457" s="38" t="s">
        <v>1040</v>
      </c>
      <c r="D4457" s="24">
        <f t="shared" si="138"/>
        <v>9861755.8100000005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/>
      <c r="S4457" s="40"/>
      <c r="T4457" s="19"/>
      <c r="U4457" s="19"/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1654</v>
      </c>
      <c r="B4458" s="37" t="s">
        <v>1041</v>
      </c>
      <c r="C4458" s="38" t="s">
        <v>1042</v>
      </c>
      <c r="D4458" s="24">
        <f t="shared" si="138"/>
        <v>500280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/>
      <c r="S4458" s="40"/>
      <c r="T4458" s="19"/>
      <c r="U4458" s="19"/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1654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1654</v>
      </c>
      <c r="B4460" s="37" t="s">
        <v>1045</v>
      </c>
      <c r="C4460" s="38" t="s">
        <v>1046</v>
      </c>
      <c r="D4460" s="24">
        <f t="shared" si="138"/>
        <v>348600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/>
      <c r="S4460" s="40"/>
      <c r="T4460" s="19"/>
      <c r="U4460" s="19"/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1654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1654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1654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1654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1654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1654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1654</v>
      </c>
      <c r="B4467" s="37" t="s">
        <v>1059</v>
      </c>
      <c r="C4467" s="38" t="s">
        <v>1060</v>
      </c>
      <c r="D4467" s="24">
        <f t="shared" si="138"/>
        <v>889440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1654</v>
      </c>
      <c r="B4468" s="37" t="s">
        <v>1061</v>
      </c>
      <c r="C4468" s="38" t="s">
        <v>1062</v>
      </c>
      <c r="D4468" s="24">
        <f t="shared" si="138"/>
        <v>520620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1654</v>
      </c>
      <c r="B4469" s="37" t="s">
        <v>1063</v>
      </c>
      <c r="C4469" s="38" t="s">
        <v>1064</v>
      </c>
      <c r="D4469" s="24">
        <f t="shared" si="138"/>
        <v>1671419</v>
      </c>
      <c r="E4469" s="32">
        <f t="shared" si="139"/>
        <v>0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/>
      <c r="S4469" s="40"/>
      <c r="T4469" s="19"/>
      <c r="U4469" s="19"/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1654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/>
      <c r="S4470" s="40"/>
      <c r="T4470" s="19"/>
      <c r="U4470" s="19"/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1654</v>
      </c>
      <c r="B4471" s="37" t="s">
        <v>1067</v>
      </c>
      <c r="C4471" s="38" t="s">
        <v>1068</v>
      </c>
      <c r="D4471" s="24">
        <f t="shared" si="138"/>
        <v>2830136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/>
      <c r="S4471" s="40"/>
      <c r="T4471" s="19"/>
      <c r="U4471" s="19"/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1654</v>
      </c>
      <c r="B4472" s="37" t="s">
        <v>1069</v>
      </c>
      <c r="C4472" s="38" t="s">
        <v>1070</v>
      </c>
      <c r="D4472" s="24">
        <f t="shared" si="138"/>
        <v>830524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/>
      <c r="S4472" s="40"/>
      <c r="T4472" s="19"/>
      <c r="U4472" s="19"/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1654</v>
      </c>
      <c r="B4473" s="37" t="s">
        <v>1071</v>
      </c>
      <c r="C4473" s="38" t="s">
        <v>1072</v>
      </c>
      <c r="D4473" s="24">
        <f t="shared" si="138"/>
        <v>331312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/>
      <c r="S4473" s="42"/>
      <c r="T4473" s="22"/>
      <c r="U4473" s="22"/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1654</v>
      </c>
      <c r="B4474" s="37" t="s">
        <v>1073</v>
      </c>
      <c r="C4474" s="38" t="s">
        <v>1074</v>
      </c>
      <c r="D4474" s="24">
        <f t="shared" si="138"/>
        <v>721172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/>
      <c r="S4474" s="42"/>
      <c r="T4474" s="22"/>
      <c r="U4474" s="22"/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1654</v>
      </c>
      <c r="B4475" s="37" t="s">
        <v>1075</v>
      </c>
      <c r="C4475" s="38" t="s">
        <v>1076</v>
      </c>
      <c r="D4475" s="24">
        <f t="shared" si="138"/>
        <v>236640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/>
      <c r="S4475" s="42"/>
      <c r="T4475" s="22"/>
      <c r="U4475" s="22"/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1654</v>
      </c>
      <c r="B4476" s="37" t="s">
        <v>1077</v>
      </c>
      <c r="C4476" s="38" t="s">
        <v>1078</v>
      </c>
      <c r="D4476" s="24">
        <f t="shared" si="138"/>
        <v>241620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/>
      <c r="S4476" s="40"/>
      <c r="T4476" s="19"/>
      <c r="U4476" s="19"/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1654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1654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1654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1654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1654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1654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1654</v>
      </c>
      <c r="B4483" s="37" t="s">
        <v>1091</v>
      </c>
      <c r="C4483" s="38" t="s">
        <v>1092</v>
      </c>
      <c r="D4483" s="24">
        <f t="shared" si="138"/>
        <v>33600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/>
      <c r="S4483" s="40"/>
      <c r="T4483" s="19"/>
      <c r="U4483" s="19"/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1654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1654</v>
      </c>
      <c r="B4485" s="37" t="s">
        <v>1095</v>
      </c>
      <c r="C4485" s="38" t="s">
        <v>1096</v>
      </c>
      <c r="D4485" s="24">
        <f t="shared" si="140"/>
        <v>955612.5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/>
      <c r="S4485" s="40"/>
      <c r="T4485" s="19"/>
      <c r="U4485" s="19"/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1654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1654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1654</v>
      </c>
      <c r="B4488" s="37" t="s">
        <v>1101</v>
      </c>
      <c r="C4488" s="38" t="s">
        <v>1102</v>
      </c>
      <c r="D4488" s="24">
        <f t="shared" si="140"/>
        <v>176352.71999999997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/>
      <c r="S4488" s="40"/>
      <c r="T4488" s="19"/>
      <c r="U4488" s="19"/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1654</v>
      </c>
      <c r="B4489" s="37" t="s">
        <v>1103</v>
      </c>
      <c r="C4489" s="38" t="s">
        <v>1104</v>
      </c>
      <c r="D4489" s="24">
        <f t="shared" si="140"/>
        <v>264529.07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/>
      <c r="S4489" s="40"/>
      <c r="T4489" s="19"/>
      <c r="U4489" s="19"/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1654</v>
      </c>
      <c r="B4490" s="37" t="s">
        <v>1105</v>
      </c>
      <c r="C4490" s="38" t="s">
        <v>1106</v>
      </c>
      <c r="D4490" s="24">
        <f t="shared" si="140"/>
        <v>42301.8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1654</v>
      </c>
      <c r="B4491" s="37" t="s">
        <v>1107</v>
      </c>
      <c r="C4491" s="38" t="s">
        <v>1108</v>
      </c>
      <c r="D4491" s="24">
        <f t="shared" si="140"/>
        <v>18000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/>
      <c r="S4491" s="40"/>
      <c r="T4491" s="19"/>
      <c r="U4491" s="19"/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1654</v>
      </c>
      <c r="B4492" s="37" t="s">
        <v>1109</v>
      </c>
      <c r="C4492" s="38" t="s">
        <v>1110</v>
      </c>
      <c r="D4492" s="24">
        <f t="shared" si="140"/>
        <v>267815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/>
      <c r="S4492" s="40"/>
      <c r="T4492" s="19"/>
      <c r="U4492" s="19"/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1654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1654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1654</v>
      </c>
      <c r="B4495" s="37" t="s">
        <v>1115</v>
      </c>
      <c r="C4495" s="38" t="s">
        <v>1116</v>
      </c>
      <c r="D4495" s="24">
        <f t="shared" si="140"/>
        <v>602000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/>
      <c r="S4495" s="42"/>
      <c r="T4495" s="22"/>
      <c r="U4495" s="22"/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1654</v>
      </c>
      <c r="B4496" s="37" t="s">
        <v>1117</v>
      </c>
      <c r="C4496" s="38" t="s">
        <v>1118</v>
      </c>
      <c r="D4496" s="24">
        <f t="shared" si="140"/>
        <v>166500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/>
      <c r="S4496" s="40"/>
      <c r="T4496" s="19"/>
      <c r="U4496" s="19"/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1654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1654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1654</v>
      </c>
      <c r="B4499" s="37" t="s">
        <v>1123</v>
      </c>
      <c r="C4499" s="38" t="s">
        <v>1124</v>
      </c>
      <c r="D4499" s="24">
        <f t="shared" si="140"/>
        <v>316400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/>
      <c r="S4499" s="42"/>
      <c r="T4499" s="22"/>
      <c r="U4499" s="22"/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1654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1654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1654</v>
      </c>
      <c r="B4502" s="37" t="s">
        <v>1129</v>
      </c>
      <c r="C4502" s="38" t="s">
        <v>1130</v>
      </c>
      <c r="D4502" s="24">
        <f t="shared" si="140"/>
        <v>269500</v>
      </c>
      <c r="E4502" s="32">
        <f t="shared" si="141"/>
        <v>1600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1654</v>
      </c>
      <c r="B4503" s="37" t="s">
        <v>1131</v>
      </c>
      <c r="C4503" s="38" t="s">
        <v>1132</v>
      </c>
      <c r="D4503" s="24">
        <f t="shared" si="140"/>
        <v>2360200</v>
      </c>
      <c r="E4503" s="32">
        <f t="shared" si="141"/>
        <v>316400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/>
      <c r="S4503" s="40"/>
      <c r="T4503" s="19"/>
      <c r="U4503" s="19"/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1654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1654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1654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1654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/>
      <c r="S4507" s="42"/>
      <c r="T4507" s="22"/>
      <c r="U4507" s="22"/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1654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1654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1654</v>
      </c>
      <c r="B4510" s="37" t="s">
        <v>1145</v>
      </c>
      <c r="C4510" s="38" t="s">
        <v>1146</v>
      </c>
      <c r="D4510" s="24">
        <f t="shared" si="140"/>
        <v>6330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1654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1654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1654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1654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1654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1654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1654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1654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1654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1654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1654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1654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1654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1654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1654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1654</v>
      </c>
      <c r="B4526" s="37" t="s">
        <v>1176</v>
      </c>
      <c r="C4526" s="38" t="s">
        <v>1177</v>
      </c>
      <c r="D4526" s="24">
        <f t="shared" si="140"/>
        <v>116578.31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/>
      <c r="S4526" s="40"/>
      <c r="T4526" s="19"/>
      <c r="U4526" s="19"/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1654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1654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1654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1654</v>
      </c>
      <c r="B4530" s="37" t="s">
        <v>1184</v>
      </c>
      <c r="C4530" s="38" t="s">
        <v>1185</v>
      </c>
      <c r="D4530" s="24">
        <f t="shared" si="140"/>
        <v>800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/>
      <c r="S4530" s="42"/>
      <c r="T4530" s="22"/>
      <c r="U4530" s="22"/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1654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1654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1654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1654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1654</v>
      </c>
      <c r="B4535" s="37" t="s">
        <v>1194</v>
      </c>
      <c r="C4535" s="38" t="s">
        <v>1195</v>
      </c>
      <c r="D4535" s="24">
        <f t="shared" si="140"/>
        <v>208031.2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/>
      <c r="S4535" s="40"/>
      <c r="T4535" s="19"/>
      <c r="U4535" s="19"/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1654</v>
      </c>
      <c r="B4536" s="37" t="s">
        <v>1196</v>
      </c>
      <c r="C4536" s="38" t="s">
        <v>1197</v>
      </c>
      <c r="D4536" s="24">
        <f t="shared" si="140"/>
        <v>20860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/>
      <c r="S4536" s="42"/>
      <c r="T4536" s="22"/>
      <c r="U4536" s="22"/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1654</v>
      </c>
      <c r="B4537" s="37" t="s">
        <v>1198</v>
      </c>
      <c r="C4537" s="38" t="s">
        <v>1199</v>
      </c>
      <c r="D4537" s="24">
        <f t="shared" si="140"/>
        <v>235786.66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/>
      <c r="S4537" s="40"/>
      <c r="T4537" s="19"/>
      <c r="U4537" s="19"/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1654</v>
      </c>
      <c r="B4538" s="37" t="s">
        <v>1200</v>
      </c>
      <c r="C4538" s="38" t="s">
        <v>1201</v>
      </c>
      <c r="D4538" s="24">
        <f t="shared" si="140"/>
        <v>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/>
      <c r="U4538" s="22"/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1654</v>
      </c>
      <c r="B4539" s="37" t="s">
        <v>1202</v>
      </c>
      <c r="C4539" s="38" t="s">
        <v>1203</v>
      </c>
      <c r="D4539" s="24">
        <f t="shared" si="140"/>
        <v>172520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/>
      <c r="S4539" s="40"/>
      <c r="T4539" s="19"/>
      <c r="U4539" s="19"/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1654</v>
      </c>
      <c r="B4540" s="37" t="s">
        <v>1204</v>
      </c>
      <c r="C4540" s="38" t="s">
        <v>1205</v>
      </c>
      <c r="D4540" s="24">
        <f t="shared" si="140"/>
        <v>876737.51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/>
      <c r="S4540" s="40"/>
      <c r="T4540" s="19"/>
      <c r="U4540" s="19"/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1654</v>
      </c>
      <c r="B4541" s="37" t="s">
        <v>1206</v>
      </c>
      <c r="C4541" s="38" t="s">
        <v>1207</v>
      </c>
      <c r="D4541" s="24">
        <f t="shared" si="140"/>
        <v>183218.75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/>
      <c r="S4541" s="40"/>
      <c r="T4541" s="19"/>
      <c r="U4541" s="19"/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1654</v>
      </c>
      <c r="B4542" s="37" t="s">
        <v>1208</v>
      </c>
      <c r="C4542" s="38" t="s">
        <v>1209</v>
      </c>
      <c r="D4542" s="24">
        <f t="shared" si="140"/>
        <v>31293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/>
      <c r="S4542" s="42"/>
      <c r="T4542" s="22"/>
      <c r="U4542" s="22"/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1654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1654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/>
      <c r="S4544" s="42"/>
      <c r="T4544" s="22"/>
      <c r="U4544" s="22"/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1654</v>
      </c>
      <c r="B4545" s="37" t="s">
        <v>1214</v>
      </c>
      <c r="C4545" s="38" t="s">
        <v>1215</v>
      </c>
      <c r="D4545" s="24">
        <f t="shared" si="140"/>
        <v>39394.19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1654</v>
      </c>
      <c r="B4546" s="37" t="s">
        <v>1216</v>
      </c>
      <c r="C4546" s="38" t="s">
        <v>1217</v>
      </c>
      <c r="D4546" s="24">
        <f t="shared" si="140"/>
        <v>158542.14000000001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/>
      <c r="S4546" s="40"/>
      <c r="T4546" s="19"/>
      <c r="U4546" s="19"/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1654</v>
      </c>
      <c r="B4547" s="37" t="s">
        <v>1218</v>
      </c>
      <c r="C4547" s="38" t="s">
        <v>1219</v>
      </c>
      <c r="D4547" s="24">
        <f t="shared" si="140"/>
        <v>94349.679999999978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1654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1654</v>
      </c>
      <c r="B4549" s="37" t="s">
        <v>1222</v>
      </c>
      <c r="C4549" s="38" t="s">
        <v>1223</v>
      </c>
      <c r="D4549" s="24">
        <f t="shared" si="142"/>
        <v>30000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/>
      <c r="S4549" s="42"/>
      <c r="T4549" s="22"/>
      <c r="U4549" s="22"/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1654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1654</v>
      </c>
      <c r="B4551" s="37" t="s">
        <v>1226</v>
      </c>
      <c r="C4551" s="38" t="s">
        <v>1227</v>
      </c>
      <c r="D4551" s="24">
        <f t="shared" si="142"/>
        <v>38828.160000000003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1654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1654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1654</v>
      </c>
      <c r="B4554" s="37" t="s">
        <v>1232</v>
      </c>
      <c r="C4554" s="38" t="s">
        <v>1233</v>
      </c>
      <c r="D4554" s="24">
        <f t="shared" si="142"/>
        <v>103500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/>
      <c r="S4554" s="42"/>
      <c r="T4554" s="22"/>
      <c r="U4554" s="22"/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1654</v>
      </c>
      <c r="B4555" s="37" t="s">
        <v>1234</v>
      </c>
      <c r="C4555" s="38" t="s">
        <v>1235</v>
      </c>
      <c r="D4555" s="24">
        <f t="shared" si="142"/>
        <v>1500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/>
      <c r="S4555" s="42"/>
      <c r="T4555" s="22"/>
      <c r="U4555" s="22"/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1654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1654</v>
      </c>
      <c r="B4557" s="37" t="s">
        <v>1238</v>
      </c>
      <c r="C4557" s="38" t="s">
        <v>1239</v>
      </c>
      <c r="D4557" s="24">
        <f t="shared" si="142"/>
        <v>292204.7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/>
      <c r="S4557" s="40"/>
      <c r="T4557" s="19"/>
      <c r="U4557" s="19"/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1654</v>
      </c>
      <c r="B4558" s="37" t="s">
        <v>1240</v>
      </c>
      <c r="C4558" s="38" t="s">
        <v>1241</v>
      </c>
      <c r="D4558" s="24">
        <f t="shared" si="142"/>
        <v>234705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/>
      <c r="S4558" s="42"/>
      <c r="T4558" s="22"/>
      <c r="U4558" s="22"/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1654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1654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1654</v>
      </c>
      <c r="B4561" s="37" t="s">
        <v>1246</v>
      </c>
      <c r="C4561" s="38" t="s">
        <v>1247</v>
      </c>
      <c r="D4561" s="24">
        <f t="shared" si="142"/>
        <v>178880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1654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1654</v>
      </c>
      <c r="B4563" s="37" t="s">
        <v>1250</v>
      </c>
      <c r="C4563" s="38" t="s">
        <v>1251</v>
      </c>
      <c r="D4563" s="24">
        <f t="shared" si="142"/>
        <v>41844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/>
      <c r="S4563" s="40"/>
      <c r="T4563" s="19"/>
      <c r="U4563" s="19"/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1654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1654</v>
      </c>
      <c r="B4565" s="37" t="s">
        <v>1254</v>
      </c>
      <c r="C4565" s="38" t="s">
        <v>1255</v>
      </c>
      <c r="D4565" s="24">
        <f t="shared" si="142"/>
        <v>1315728.56</v>
      </c>
      <c r="E4565" s="32">
        <f t="shared" si="143"/>
        <v>0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/>
      <c r="S4565" s="40"/>
      <c r="T4565" s="19"/>
      <c r="U4565" s="19"/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1654</v>
      </c>
      <c r="B4566" s="37" t="s">
        <v>1256</v>
      </c>
      <c r="C4566" s="38" t="s">
        <v>1257</v>
      </c>
      <c r="D4566" s="24">
        <f t="shared" si="142"/>
        <v>817336.57000000007</v>
      </c>
      <c r="E4566" s="32">
        <f t="shared" si="143"/>
        <v>0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/>
      <c r="S4566" s="40"/>
      <c r="T4566" s="19"/>
      <c r="U4566" s="19"/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1654</v>
      </c>
      <c r="B4567" s="37" t="s">
        <v>1258</v>
      </c>
      <c r="C4567" s="38" t="s">
        <v>1259</v>
      </c>
      <c r="D4567" s="24">
        <f t="shared" si="142"/>
        <v>458920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/>
      <c r="S4567" s="42"/>
      <c r="T4567" s="22"/>
      <c r="U4567" s="22"/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1654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1654</v>
      </c>
      <c r="B4569" s="37" t="s">
        <v>1262</v>
      </c>
      <c r="C4569" s="38" t="s">
        <v>1263</v>
      </c>
      <c r="D4569" s="24">
        <f t="shared" si="142"/>
        <v>12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/>
      <c r="S4569" s="42"/>
      <c r="T4569" s="22"/>
      <c r="U4569" s="22"/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1654</v>
      </c>
      <c r="B4570" s="37" t="s">
        <v>1264</v>
      </c>
      <c r="C4570" s="38" t="s">
        <v>1265</v>
      </c>
      <c r="D4570" s="24">
        <f t="shared" si="142"/>
        <v>974602.18999999983</v>
      </c>
      <c r="E4570" s="32">
        <f t="shared" si="143"/>
        <v>41858.699999999997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/>
      <c r="S4570" s="40"/>
      <c r="T4570" s="19"/>
      <c r="U4570" s="19"/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1654</v>
      </c>
      <c r="B4571" s="37" t="s">
        <v>1266</v>
      </c>
      <c r="C4571" s="38" t="s">
        <v>1267</v>
      </c>
      <c r="D4571" s="24">
        <f t="shared" si="142"/>
        <v>2896.49</v>
      </c>
      <c r="E4571" s="32">
        <f t="shared" si="143"/>
        <v>0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1654</v>
      </c>
      <c r="B4572" s="37" t="s">
        <v>1268</v>
      </c>
      <c r="C4572" s="38" t="s">
        <v>1269</v>
      </c>
      <c r="D4572" s="24">
        <f t="shared" si="142"/>
        <v>38666.550000000003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/>
      <c r="S4572" s="40"/>
      <c r="T4572" s="19"/>
      <c r="U4572" s="19"/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1654</v>
      </c>
      <c r="B4573" s="37" t="s">
        <v>1270</v>
      </c>
      <c r="C4573" s="38" t="s">
        <v>1271</v>
      </c>
      <c r="D4573" s="24">
        <f t="shared" si="142"/>
        <v>57632.119999999995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/>
      <c r="S4573" s="40"/>
      <c r="T4573" s="19"/>
      <c r="U4573" s="19"/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1654</v>
      </c>
      <c r="B4574" s="37" t="s">
        <v>1272</v>
      </c>
      <c r="C4574" s="38" t="s">
        <v>1273</v>
      </c>
      <c r="D4574" s="24">
        <f t="shared" si="142"/>
        <v>14433</v>
      </c>
      <c r="E4574" s="32">
        <f t="shared" si="143"/>
        <v>0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/>
      <c r="S4574" s="40"/>
      <c r="T4574" s="19"/>
      <c r="U4574" s="19"/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1654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1654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1654</v>
      </c>
      <c r="B4577" s="37" t="s">
        <v>1278</v>
      </c>
      <c r="C4577" s="38" t="s">
        <v>1279</v>
      </c>
      <c r="D4577" s="24">
        <f t="shared" si="142"/>
        <v>4999294.79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/>
      <c r="S4577" s="40"/>
      <c r="T4577" s="19"/>
      <c r="U4577" s="19"/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1654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1654</v>
      </c>
      <c r="B4579" s="37" t="s">
        <v>1282</v>
      </c>
      <c r="C4579" s="38" t="s">
        <v>1283</v>
      </c>
      <c r="D4579" s="24">
        <f t="shared" si="142"/>
        <v>1223311.5999999999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/>
      <c r="S4579" s="40"/>
      <c r="T4579" s="19"/>
      <c r="U4579" s="19"/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1654</v>
      </c>
      <c r="B4580" s="37" t="s">
        <v>1284</v>
      </c>
      <c r="C4580" s="38" t="s">
        <v>1285</v>
      </c>
      <c r="D4580" s="24">
        <f t="shared" si="142"/>
        <v>1327145.75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/>
      <c r="S4580" s="40"/>
      <c r="T4580" s="19"/>
      <c r="U4580" s="19"/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1654</v>
      </c>
      <c r="B4581" s="37" t="s">
        <v>1286</v>
      </c>
      <c r="C4581" s="38" t="s">
        <v>1287</v>
      </c>
      <c r="D4581" s="24">
        <f t="shared" si="142"/>
        <v>402296.42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/>
      <c r="S4581" s="40"/>
      <c r="T4581" s="19"/>
      <c r="U4581" s="19"/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1654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1654</v>
      </c>
      <c r="B4583" s="37" t="s">
        <v>1290</v>
      </c>
      <c r="C4583" s="38" t="s">
        <v>1291</v>
      </c>
      <c r="D4583" s="24">
        <f t="shared" si="142"/>
        <v>314599.06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/>
      <c r="S4583" s="40"/>
      <c r="T4583" s="19"/>
      <c r="U4583" s="19"/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1654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1654</v>
      </c>
      <c r="B4585" s="37" t="s">
        <v>1294</v>
      </c>
      <c r="C4585" s="38" t="s">
        <v>1295</v>
      </c>
      <c r="D4585" s="24">
        <f t="shared" si="142"/>
        <v>319275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/>
      <c r="S4585" s="42"/>
      <c r="T4585" s="22"/>
      <c r="U4585" s="22"/>
      <c r="V4585" s="41"/>
      <c r="W4585" s="42"/>
      <c r="X4585" s="22"/>
      <c r="Y4585" s="22"/>
      <c r="Z4585" s="41"/>
      <c r="AA4585" s="42"/>
      <c r="AB4585" s="22"/>
      <c r="AC4585" s="22"/>
      <c r="AD4585" s="43"/>
      <c r="AE4585" s="26"/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1654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1654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1654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1654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1654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1654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1654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1654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1654</v>
      </c>
      <c r="B4594" s="37" t="s">
        <v>1312</v>
      </c>
      <c r="C4594" s="38" t="s">
        <v>1313</v>
      </c>
      <c r="D4594" s="24">
        <f t="shared" si="142"/>
        <v>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1654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1654</v>
      </c>
      <c r="B4596" s="37" t="s">
        <v>1316</v>
      </c>
      <c r="C4596" s="38" t="s">
        <v>1317</v>
      </c>
      <c r="D4596" s="24">
        <f t="shared" si="142"/>
        <v>13100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/>
      <c r="S4596" s="42"/>
      <c r="T4596" s="22"/>
      <c r="U4596" s="22"/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1654</v>
      </c>
      <c r="B4597" s="37" t="s">
        <v>1318</v>
      </c>
      <c r="C4597" s="38" t="s">
        <v>1319</v>
      </c>
      <c r="D4597" s="24">
        <f t="shared" si="142"/>
        <v>729661.5</v>
      </c>
      <c r="E4597" s="32">
        <f t="shared" si="143"/>
        <v>0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/>
      <c r="S4597" s="40"/>
      <c r="T4597" s="19"/>
      <c r="U4597" s="19"/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1654</v>
      </c>
      <c r="B4598" s="37" t="s">
        <v>1320</v>
      </c>
      <c r="C4598" s="38" t="s">
        <v>1321</v>
      </c>
      <c r="D4598" s="24">
        <f t="shared" si="142"/>
        <v>1331507.5</v>
      </c>
      <c r="E4598" s="32">
        <f t="shared" si="143"/>
        <v>0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/>
      <c r="S4598" s="40"/>
      <c r="T4598" s="19"/>
      <c r="U4598" s="19"/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1654</v>
      </c>
      <c r="B4599" s="37" t="s">
        <v>1322</v>
      </c>
      <c r="C4599" s="38" t="s">
        <v>1323</v>
      </c>
      <c r="D4599" s="24">
        <f t="shared" si="142"/>
        <v>227048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1654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1654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1654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1654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1654</v>
      </c>
      <c r="B4604" s="37" t="s">
        <v>1332</v>
      </c>
      <c r="C4604" s="38" t="s">
        <v>1333</v>
      </c>
      <c r="D4604" s="24">
        <f t="shared" si="142"/>
        <v>5251620.5</v>
      </c>
      <c r="E4604" s="32">
        <f t="shared" si="143"/>
        <v>263458.5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/>
      <c r="S4604" s="40"/>
      <c r="T4604" s="19"/>
      <c r="U4604" s="19"/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1654</v>
      </c>
      <c r="B4605" s="37" t="s">
        <v>1334</v>
      </c>
      <c r="C4605" s="38" t="s">
        <v>1335</v>
      </c>
      <c r="D4605" s="24">
        <f t="shared" si="142"/>
        <v>436042.5</v>
      </c>
      <c r="E4605" s="32">
        <f t="shared" si="143"/>
        <v>27287.5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/>
      <c r="S4605" s="40"/>
      <c r="T4605" s="19"/>
      <c r="U4605" s="19"/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1654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1654</v>
      </c>
      <c r="B4607" s="37" t="s">
        <v>1338</v>
      </c>
      <c r="C4607" s="38" t="s">
        <v>1339</v>
      </c>
      <c r="D4607" s="24">
        <f t="shared" si="142"/>
        <v>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/>
      <c r="S4607" s="42"/>
      <c r="T4607" s="22"/>
      <c r="U4607" s="22"/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1654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1654</v>
      </c>
      <c r="B4609" s="37" t="s">
        <v>1342</v>
      </c>
      <c r="C4609" s="38" t="s">
        <v>1343</v>
      </c>
      <c r="D4609" s="24">
        <f t="shared" si="142"/>
        <v>340000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/>
      <c r="S4609" s="40"/>
      <c r="T4609" s="19"/>
      <c r="U4609" s="19"/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1654</v>
      </c>
      <c r="B4610" s="37" t="s">
        <v>1344</v>
      </c>
      <c r="C4610" s="38" t="s">
        <v>1345</v>
      </c>
      <c r="D4610" s="24">
        <f t="shared" si="142"/>
        <v>120000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/>
      <c r="S4610" s="40"/>
      <c r="T4610" s="19"/>
      <c r="U4610" s="19"/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1654</v>
      </c>
      <c r="B4611" s="37" t="s">
        <v>1346</v>
      </c>
      <c r="C4611" s="38" t="s">
        <v>1347</v>
      </c>
      <c r="D4611" s="24">
        <f t="shared" si="142"/>
        <v>60000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/>
      <c r="S4611" s="40"/>
      <c r="T4611" s="19"/>
      <c r="U4611" s="19"/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1654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1654</v>
      </c>
      <c r="B4613" s="37" t="s">
        <v>1350</v>
      </c>
      <c r="C4613" s="38" t="s">
        <v>1351</v>
      </c>
      <c r="D4613" s="24">
        <f t="shared" si="144"/>
        <v>0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1654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/>
      <c r="S4614" s="42"/>
      <c r="T4614" s="22"/>
      <c r="U4614" s="22"/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1654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1654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1654</v>
      </c>
      <c r="B4617" s="37" t="s">
        <v>1358</v>
      </c>
      <c r="C4617" s="38" t="s">
        <v>1359</v>
      </c>
      <c r="D4617" s="24">
        <f t="shared" si="144"/>
        <v>82999.98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/>
      <c r="S4617" s="40"/>
      <c r="T4617" s="19"/>
      <c r="U4617" s="19"/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1654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1654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1654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1654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1654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1654</v>
      </c>
      <c r="B4623" s="37" t="s">
        <v>1370</v>
      </c>
      <c r="C4623" s="38" t="s">
        <v>1371</v>
      </c>
      <c r="D4623" s="24">
        <f t="shared" si="144"/>
        <v>28609.320000000003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/>
      <c r="S4623" s="40"/>
      <c r="T4623" s="19"/>
      <c r="U4623" s="19"/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1654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1654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1654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1654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1654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1654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1654</v>
      </c>
      <c r="B4630" s="37" t="s">
        <v>1384</v>
      </c>
      <c r="C4630" s="38" t="s">
        <v>1385</v>
      </c>
      <c r="D4630" s="24">
        <f t="shared" si="144"/>
        <v>0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1654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1654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1654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1654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1654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1654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1654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1654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1654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1654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1654</v>
      </c>
      <c r="B4641" s="37" t="s">
        <v>1406</v>
      </c>
      <c r="C4641" s="38" t="s">
        <v>1407</v>
      </c>
      <c r="D4641" s="24">
        <f t="shared" si="144"/>
        <v>200223.78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/>
      <c r="S4641" s="40"/>
      <c r="T4641" s="19"/>
      <c r="U4641" s="19"/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1654</v>
      </c>
      <c r="B4642" s="37" t="s">
        <v>1408</v>
      </c>
      <c r="C4642" s="38" t="s">
        <v>1409</v>
      </c>
      <c r="D4642" s="24">
        <f t="shared" si="144"/>
        <v>108547.29000000001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/>
      <c r="S4642" s="42"/>
      <c r="T4642" s="22"/>
      <c r="U4642" s="22"/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1654</v>
      </c>
      <c r="B4643" s="37" t="s">
        <v>1410</v>
      </c>
      <c r="C4643" s="38" t="s">
        <v>1411</v>
      </c>
      <c r="D4643" s="24">
        <f t="shared" si="144"/>
        <v>45565.439999999995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/>
      <c r="S4643" s="40"/>
      <c r="T4643" s="19"/>
      <c r="U4643" s="19"/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1654</v>
      </c>
      <c r="B4644" s="37" t="s">
        <v>1412</v>
      </c>
      <c r="C4644" s="38" t="s">
        <v>1413</v>
      </c>
      <c r="D4644" s="24">
        <f t="shared" si="144"/>
        <v>16680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/>
      <c r="S4644" s="42"/>
      <c r="T4644" s="22"/>
      <c r="U4644" s="22"/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1654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1654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1654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1654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1654</v>
      </c>
      <c r="B4649" s="37" t="s">
        <v>1422</v>
      </c>
      <c r="C4649" s="38" t="s">
        <v>1423</v>
      </c>
      <c r="D4649" s="24">
        <f t="shared" si="144"/>
        <v>51649.98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1654</v>
      </c>
      <c r="B4650" s="37" t="s">
        <v>1424</v>
      </c>
      <c r="C4650" s="38" t="s">
        <v>1425</v>
      </c>
      <c r="D4650" s="24">
        <f t="shared" si="144"/>
        <v>89828.87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/>
      <c r="S4650" s="40"/>
      <c r="T4650" s="19"/>
      <c r="U4650" s="19"/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1654</v>
      </c>
      <c r="B4651" s="37" t="s">
        <v>1426</v>
      </c>
      <c r="C4651" s="38" t="s">
        <v>1427</v>
      </c>
      <c r="D4651" s="24">
        <f t="shared" si="144"/>
        <v>190711.01999999996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/>
      <c r="S4651" s="40"/>
      <c r="T4651" s="19"/>
      <c r="U4651" s="19"/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1654</v>
      </c>
      <c r="B4652" s="37" t="s">
        <v>1428</v>
      </c>
      <c r="C4652" s="38" t="s">
        <v>1429</v>
      </c>
      <c r="D4652" s="24">
        <f t="shared" si="144"/>
        <v>166248.99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/>
      <c r="S4652" s="40"/>
      <c r="T4652" s="19"/>
      <c r="U4652" s="19"/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1654</v>
      </c>
      <c r="B4653" s="37" t="s">
        <v>1430</v>
      </c>
      <c r="C4653" s="38" t="s">
        <v>1431</v>
      </c>
      <c r="D4653" s="24">
        <f t="shared" si="144"/>
        <v>21807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/>
      <c r="S4653" s="40"/>
      <c r="T4653" s="19"/>
      <c r="U4653" s="19"/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1654</v>
      </c>
      <c r="B4654" s="37" t="s">
        <v>1432</v>
      </c>
      <c r="C4654" s="38" t="s">
        <v>1433</v>
      </c>
      <c r="D4654" s="24">
        <f t="shared" si="144"/>
        <v>7595.32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/>
      <c r="S4654" s="40"/>
      <c r="T4654" s="19"/>
      <c r="U4654" s="19"/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1654</v>
      </c>
      <c r="B4655" s="37" t="s">
        <v>1434</v>
      </c>
      <c r="C4655" s="38" t="s">
        <v>1435</v>
      </c>
      <c r="D4655" s="24">
        <f t="shared" si="144"/>
        <v>2638.02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1654</v>
      </c>
      <c r="B4656" s="37" t="s">
        <v>1436</v>
      </c>
      <c r="C4656" s="38" t="s">
        <v>1437</v>
      </c>
      <c r="D4656" s="24">
        <f t="shared" si="144"/>
        <v>1604046.01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/>
      <c r="S4656" s="40"/>
      <c r="T4656" s="19"/>
      <c r="U4656" s="19"/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1654</v>
      </c>
      <c r="B4657" s="37" t="s">
        <v>1438</v>
      </c>
      <c r="C4657" s="38" t="s">
        <v>1439</v>
      </c>
      <c r="D4657" s="24">
        <f t="shared" si="144"/>
        <v>230409.98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/>
      <c r="S4657" s="40"/>
      <c r="T4657" s="19"/>
      <c r="U4657" s="19"/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1654</v>
      </c>
      <c r="B4658" s="37" t="s">
        <v>1440</v>
      </c>
      <c r="C4658" s="38" t="s">
        <v>1441</v>
      </c>
      <c r="D4658" s="24">
        <f t="shared" si="144"/>
        <v>152356.32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/>
      <c r="S4658" s="40"/>
      <c r="T4658" s="19"/>
      <c r="U4658" s="19"/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1654</v>
      </c>
      <c r="B4659" s="37" t="s">
        <v>1442</v>
      </c>
      <c r="C4659" s="38" t="s">
        <v>1443</v>
      </c>
      <c r="D4659" s="24">
        <f t="shared" si="144"/>
        <v>69481.740000000005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/>
      <c r="S4659" s="40"/>
      <c r="T4659" s="19"/>
      <c r="U4659" s="19"/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1654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1654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1654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1654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1654</v>
      </c>
      <c r="B4664" s="37" t="s">
        <v>1452</v>
      </c>
      <c r="C4664" s="38" t="s">
        <v>1453</v>
      </c>
      <c r="D4664" s="24">
        <f t="shared" si="144"/>
        <v>239325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1654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1654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1654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1654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1654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1654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1654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1654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1654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1654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1654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1654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1654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1654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1654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1654</v>
      </c>
      <c r="B4680" s="37" t="s">
        <v>1484</v>
      </c>
      <c r="C4680" s="38" t="s">
        <v>1485</v>
      </c>
      <c r="D4680" s="24">
        <f t="shared" si="146"/>
        <v>2286396.3600000003</v>
      </c>
      <c r="E4680" s="32">
        <f t="shared" si="147"/>
        <v>1871091.5100000002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/>
      <c r="S4680" s="42"/>
      <c r="T4680" s="22"/>
      <c r="U4680" s="22"/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1654</v>
      </c>
      <c r="B4681" s="37" t="s">
        <v>1486</v>
      </c>
      <c r="C4681" s="38" t="s">
        <v>1487</v>
      </c>
      <c r="D4681" s="24">
        <f t="shared" si="146"/>
        <v>741332.04</v>
      </c>
      <c r="E4681" s="32">
        <f t="shared" si="147"/>
        <v>611851.79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/>
      <c r="S4681" s="42"/>
      <c r="T4681" s="22"/>
      <c r="U4681" s="22"/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1654</v>
      </c>
      <c r="B4682" s="37" t="s">
        <v>1488</v>
      </c>
      <c r="C4682" s="38" t="s">
        <v>1489</v>
      </c>
      <c r="D4682" s="24">
        <f t="shared" si="146"/>
        <v>19958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/>
      <c r="S4682" s="40"/>
      <c r="T4682" s="19"/>
      <c r="U4682" s="19"/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1654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1654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1654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1654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1654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1654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1654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1654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1654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1654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1654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1654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1654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1654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1654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1654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1654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1654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1654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1654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1654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1654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1654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1654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1654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1654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1654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1654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1654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1654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1654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1654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1654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1654</v>
      </c>
      <c r="B4716" s="37" t="s">
        <v>1556</v>
      </c>
      <c r="C4716" s="38" t="s">
        <v>1557</v>
      </c>
      <c r="D4716" s="24">
        <f t="shared" si="146"/>
        <v>74667.94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1654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1654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1654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1654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1654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1654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1654</v>
      </c>
      <c r="B4723" s="37" t="s">
        <v>1570</v>
      </c>
      <c r="C4723" s="38" t="s">
        <v>1571</v>
      </c>
      <c r="D4723" s="24">
        <f t="shared" si="146"/>
        <v>308914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1654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1655</v>
      </c>
      <c r="B4725" s="37" t="s">
        <v>5</v>
      </c>
      <c r="C4725" s="38" t="s">
        <v>6</v>
      </c>
      <c r="D4725" s="24">
        <f t="shared" si="146"/>
        <v>1445844.1400000001</v>
      </c>
      <c r="E4725" s="32">
        <f t="shared" si="147"/>
        <v>1445844.1400000001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/>
      <c r="S4725" s="40"/>
      <c r="T4725" s="19"/>
      <c r="U4725" s="19"/>
      <c r="V4725" s="39"/>
      <c r="W4725" s="40"/>
      <c r="X4725" s="19"/>
      <c r="Y4725" s="19"/>
      <c r="Z4725" s="39"/>
      <c r="AA4725" s="40"/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1655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1655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1655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1655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1655</v>
      </c>
      <c r="B4730" s="37" t="s">
        <v>15</v>
      </c>
      <c r="C4730" s="38" t="s">
        <v>16</v>
      </c>
      <c r="D4730" s="24">
        <f t="shared" si="146"/>
        <v>57000</v>
      </c>
      <c r="E4730" s="32">
        <f t="shared" si="147"/>
        <v>39000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/>
      <c r="S4730" s="42"/>
      <c r="T4730" s="22"/>
      <c r="U4730" s="22"/>
      <c r="V4730" s="41"/>
      <c r="W4730" s="42"/>
      <c r="X4730" s="22"/>
      <c r="Y4730" s="22"/>
      <c r="Z4730" s="41"/>
      <c r="AA4730" s="42"/>
      <c r="AB4730" s="22"/>
      <c r="AC4730" s="22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1655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1655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1655</v>
      </c>
      <c r="B4733" s="37" t="s">
        <v>21</v>
      </c>
      <c r="C4733" s="38" t="s">
        <v>22</v>
      </c>
      <c r="D4733" s="24">
        <f t="shared" si="146"/>
        <v>429590</v>
      </c>
      <c r="E4733" s="32">
        <f t="shared" si="147"/>
        <v>632240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/>
      <c r="S4733" s="40"/>
      <c r="T4733" s="19"/>
      <c r="U4733" s="19"/>
      <c r="V4733" s="39"/>
      <c r="W4733" s="40"/>
      <c r="X4733" s="19"/>
      <c r="Y4733" s="19"/>
      <c r="Z4733" s="39"/>
      <c r="AA4733" s="40"/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1655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1655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1655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1655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1655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1655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1655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1655</v>
      </c>
      <c r="B4741" s="37" t="s">
        <v>37</v>
      </c>
      <c r="C4741" s="38" t="s">
        <v>38</v>
      </c>
      <c r="D4741" s="24">
        <f t="shared" si="148"/>
        <v>66185634.74000001</v>
      </c>
      <c r="E4741" s="32">
        <f t="shared" si="149"/>
        <v>49525172.009999998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/>
      <c r="S4741" s="40"/>
      <c r="T4741" s="19"/>
      <c r="U4741" s="19"/>
      <c r="V4741" s="39"/>
      <c r="W4741" s="40"/>
      <c r="X4741" s="19"/>
      <c r="Y4741" s="19"/>
      <c r="Z4741" s="39"/>
      <c r="AA4741" s="40"/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1655</v>
      </c>
      <c r="B4742" s="37" t="s">
        <v>39</v>
      </c>
      <c r="C4742" s="38" t="s">
        <v>40</v>
      </c>
      <c r="D4742" s="24">
        <f t="shared" si="148"/>
        <v>33961406.25</v>
      </c>
      <c r="E4742" s="32">
        <f t="shared" si="149"/>
        <v>29776560.870000001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/>
      <c r="S4742" s="40"/>
      <c r="T4742" s="19"/>
      <c r="U4742" s="19"/>
      <c r="V4742" s="39"/>
      <c r="W4742" s="40"/>
      <c r="X4742" s="19"/>
      <c r="Y4742" s="19"/>
      <c r="Z4742" s="39"/>
      <c r="AA4742" s="40"/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1655</v>
      </c>
      <c r="B4743" s="37" t="s">
        <v>41</v>
      </c>
      <c r="C4743" s="38" t="s">
        <v>42</v>
      </c>
      <c r="D4743" s="24">
        <f t="shared" si="148"/>
        <v>440400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/>
      <c r="S4743" s="40"/>
      <c r="T4743" s="19"/>
      <c r="U4743" s="19"/>
      <c r="V4743" s="39"/>
      <c r="W4743" s="40"/>
      <c r="X4743" s="19"/>
      <c r="Y4743" s="19"/>
      <c r="Z4743" s="39"/>
      <c r="AA4743" s="40"/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1655</v>
      </c>
      <c r="B4744" s="37" t="s">
        <v>43</v>
      </c>
      <c r="C4744" s="38" t="s">
        <v>44</v>
      </c>
      <c r="D4744" s="24">
        <f t="shared" si="148"/>
        <v>5161.46</v>
      </c>
      <c r="E4744" s="32">
        <f t="shared" si="149"/>
        <v>114599.27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/>
      <c r="S4744" s="40"/>
      <c r="T4744" s="19"/>
      <c r="U4744" s="19"/>
      <c r="V4744" s="39"/>
      <c r="W4744" s="40"/>
      <c r="X4744" s="19"/>
      <c r="Y4744" s="19"/>
      <c r="Z4744" s="39"/>
      <c r="AA4744" s="40"/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1655</v>
      </c>
      <c r="B4745" s="37" t="s">
        <v>45</v>
      </c>
      <c r="C4745" s="38" t="s">
        <v>46</v>
      </c>
      <c r="D4745" s="24">
        <f t="shared" si="148"/>
        <v>0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/>
      <c r="S4745" s="42"/>
      <c r="T4745" s="22"/>
      <c r="U4745" s="22"/>
      <c r="V4745" s="41"/>
      <c r="W4745" s="42"/>
      <c r="X4745" s="22"/>
      <c r="Y4745" s="22"/>
      <c r="Z4745" s="41"/>
      <c r="AA4745" s="42"/>
      <c r="AB4745" s="22"/>
      <c r="AC4745" s="22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1655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1655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1655</v>
      </c>
      <c r="B4748" s="37" t="s">
        <v>51</v>
      </c>
      <c r="C4748" s="38" t="s">
        <v>52</v>
      </c>
      <c r="D4748" s="24">
        <f t="shared" si="148"/>
        <v>402226</v>
      </c>
      <c r="E4748" s="32">
        <f t="shared" si="149"/>
        <v>496893.65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/>
      <c r="S4748" s="40"/>
      <c r="T4748" s="19"/>
      <c r="U4748" s="19"/>
      <c r="V4748" s="39"/>
      <c r="W4748" s="40"/>
      <c r="X4748" s="19"/>
      <c r="Y4748" s="19"/>
      <c r="Z4748" s="39"/>
      <c r="AA4748" s="40"/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1655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1655</v>
      </c>
      <c r="B4750" s="37" t="s">
        <v>55</v>
      </c>
      <c r="C4750" s="38" t="s">
        <v>56</v>
      </c>
      <c r="D4750" s="24">
        <f t="shared" si="148"/>
        <v>1399225</v>
      </c>
      <c r="E4750" s="32">
        <f t="shared" si="149"/>
        <v>1143000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/>
      <c r="S4750" s="42"/>
      <c r="T4750" s="22"/>
      <c r="U4750" s="22"/>
      <c r="V4750" s="41"/>
      <c r="W4750" s="42"/>
      <c r="X4750" s="22"/>
      <c r="Y4750" s="22"/>
      <c r="Z4750" s="41"/>
      <c r="AA4750" s="42"/>
      <c r="AB4750" s="22"/>
      <c r="AC4750" s="22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1655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1655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1655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1655</v>
      </c>
      <c r="B4754" s="37" t="s">
        <v>63</v>
      </c>
      <c r="C4754" s="38" t="s">
        <v>64</v>
      </c>
      <c r="D4754" s="24">
        <f t="shared" si="148"/>
        <v>733746.6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/>
      <c r="AC4754" s="22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1655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/>
      <c r="AC4755" s="22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1655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1655</v>
      </c>
      <c r="B4757" s="37" t="s">
        <v>69</v>
      </c>
      <c r="C4757" s="38" t="s">
        <v>70</v>
      </c>
      <c r="D4757" s="24">
        <f t="shared" si="148"/>
        <v>54567.579999999994</v>
      </c>
      <c r="E4757" s="32">
        <f t="shared" si="149"/>
        <v>32260.050000000003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/>
      <c r="S4757" s="40"/>
      <c r="T4757" s="19"/>
      <c r="U4757" s="19"/>
      <c r="V4757" s="39"/>
      <c r="W4757" s="40"/>
      <c r="X4757" s="19"/>
      <c r="Y4757" s="19"/>
      <c r="Z4757" s="39"/>
      <c r="AA4757" s="40"/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1655</v>
      </c>
      <c r="B4758" s="37" t="s">
        <v>71</v>
      </c>
      <c r="C4758" s="38" t="s">
        <v>72</v>
      </c>
      <c r="D4758" s="24">
        <f t="shared" si="148"/>
        <v>1800000</v>
      </c>
      <c r="E4758" s="32">
        <f t="shared" si="149"/>
        <v>1333971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/>
      <c r="S4758" s="40"/>
      <c r="T4758" s="19"/>
      <c r="U4758" s="19"/>
      <c r="V4758" s="39"/>
      <c r="W4758" s="40"/>
      <c r="X4758" s="19"/>
      <c r="Y4758" s="19"/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1655</v>
      </c>
      <c r="B4759" s="37" t="s">
        <v>73</v>
      </c>
      <c r="C4759" s="38" t="s">
        <v>74</v>
      </c>
      <c r="D4759" s="24">
        <f t="shared" si="148"/>
        <v>1488127.8900000001</v>
      </c>
      <c r="E4759" s="32">
        <f t="shared" si="149"/>
        <v>1963327.1800000002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/>
      <c r="S4759" s="40"/>
      <c r="T4759" s="19"/>
      <c r="U4759" s="19"/>
      <c r="V4759" s="39"/>
      <c r="W4759" s="40"/>
      <c r="X4759" s="19"/>
      <c r="Y4759" s="19"/>
      <c r="Z4759" s="39"/>
      <c r="AA4759" s="40"/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1655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1655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1655</v>
      </c>
      <c r="B4762" s="37" t="s">
        <v>79</v>
      </c>
      <c r="C4762" s="38" t="s">
        <v>80</v>
      </c>
      <c r="D4762" s="24">
        <f t="shared" si="148"/>
        <v>5386638.5499999998</v>
      </c>
      <c r="E4762" s="32">
        <f t="shared" si="149"/>
        <v>5572785.3499999996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/>
      <c r="S4762" s="40"/>
      <c r="T4762" s="19"/>
      <c r="U4762" s="19"/>
      <c r="V4762" s="39"/>
      <c r="W4762" s="40"/>
      <c r="X4762" s="19"/>
      <c r="Y4762" s="19"/>
      <c r="Z4762" s="39"/>
      <c r="AA4762" s="40"/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1655</v>
      </c>
      <c r="B4763" s="37" t="s">
        <v>81</v>
      </c>
      <c r="C4763" s="38" t="s">
        <v>82</v>
      </c>
      <c r="D4763" s="24">
        <f t="shared" si="148"/>
        <v>2262657.75</v>
      </c>
      <c r="E4763" s="32">
        <f t="shared" si="149"/>
        <v>2328224.7000000002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/>
      <c r="S4763" s="40"/>
      <c r="T4763" s="19"/>
      <c r="U4763" s="19"/>
      <c r="V4763" s="39"/>
      <c r="W4763" s="40"/>
      <c r="X4763" s="19"/>
      <c r="Y4763" s="19"/>
      <c r="Z4763" s="39"/>
      <c r="AA4763" s="40"/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1655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1655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1655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1655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1655</v>
      </c>
      <c r="B4768" s="37" t="s">
        <v>91</v>
      </c>
      <c r="C4768" s="38" t="s">
        <v>92</v>
      </c>
      <c r="D4768" s="24">
        <f t="shared" si="148"/>
        <v>72840</v>
      </c>
      <c r="E4768" s="32">
        <f t="shared" si="149"/>
        <v>39250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/>
      <c r="S4768" s="40"/>
      <c r="T4768" s="19"/>
      <c r="U4768" s="19"/>
      <c r="V4768" s="39"/>
      <c r="W4768" s="40"/>
      <c r="X4768" s="19"/>
      <c r="Y4768" s="19"/>
      <c r="Z4768" s="39"/>
      <c r="AA4768" s="40"/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1655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/>
      <c r="S4769" s="40"/>
      <c r="T4769" s="19"/>
      <c r="U4769" s="19"/>
      <c r="V4769" s="39"/>
      <c r="W4769" s="40"/>
      <c r="X4769" s="19"/>
      <c r="Y4769" s="19"/>
      <c r="Z4769" s="39"/>
      <c r="AA4769" s="40"/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1655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1655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1655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1655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1655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1655</v>
      </c>
      <c r="B4775" s="37" t="s">
        <v>105</v>
      </c>
      <c r="C4775" s="38" t="s">
        <v>106</v>
      </c>
      <c r="D4775" s="24">
        <f t="shared" si="148"/>
        <v>5673</v>
      </c>
      <c r="E4775" s="32">
        <f t="shared" si="149"/>
        <v>5673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/>
      <c r="S4775" s="40"/>
      <c r="T4775" s="19"/>
      <c r="U4775" s="19"/>
      <c r="V4775" s="39"/>
      <c r="W4775" s="40"/>
      <c r="X4775" s="19"/>
      <c r="Y4775" s="19"/>
      <c r="Z4775" s="39"/>
      <c r="AA4775" s="40"/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1655</v>
      </c>
      <c r="B4776" s="37" t="s">
        <v>107</v>
      </c>
      <c r="C4776" s="38" t="s">
        <v>108</v>
      </c>
      <c r="D4776" s="24">
        <f t="shared" si="148"/>
        <v>552996.82000000007</v>
      </c>
      <c r="E4776" s="32">
        <f t="shared" si="149"/>
        <v>357052.82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/>
      <c r="S4776" s="40"/>
      <c r="T4776" s="19"/>
      <c r="U4776" s="19"/>
      <c r="V4776" s="39"/>
      <c r="W4776" s="40"/>
      <c r="X4776" s="19"/>
      <c r="Y4776" s="19"/>
      <c r="Z4776" s="39"/>
      <c r="AA4776" s="40"/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1655</v>
      </c>
      <c r="B4777" s="37" t="s">
        <v>109</v>
      </c>
      <c r="C4777" s="38" t="s">
        <v>110</v>
      </c>
      <c r="D4777" s="24">
        <f t="shared" si="148"/>
        <v>67423</v>
      </c>
      <c r="E4777" s="32">
        <f t="shared" si="149"/>
        <v>20461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/>
      <c r="S4777" s="40"/>
      <c r="T4777" s="19"/>
      <c r="U4777" s="19"/>
      <c r="V4777" s="39"/>
      <c r="W4777" s="40"/>
      <c r="X4777" s="19"/>
      <c r="Y4777" s="19"/>
      <c r="Z4777" s="39"/>
      <c r="AA4777" s="40"/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1655</v>
      </c>
      <c r="B4778" s="37" t="s">
        <v>111</v>
      </c>
      <c r="C4778" s="38" t="s">
        <v>112</v>
      </c>
      <c r="D4778" s="24">
        <f t="shared" si="148"/>
        <v>75050</v>
      </c>
      <c r="E4778" s="32">
        <f t="shared" si="149"/>
        <v>54850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/>
      <c r="S4778" s="40"/>
      <c r="T4778" s="19"/>
      <c r="U4778" s="19"/>
      <c r="V4778" s="39"/>
      <c r="W4778" s="40"/>
      <c r="X4778" s="19"/>
      <c r="Y4778" s="19"/>
      <c r="Z4778" s="39"/>
      <c r="AA4778" s="40"/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1655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1655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1655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1655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1655</v>
      </c>
      <c r="B4783" s="37" t="s">
        <v>121</v>
      </c>
      <c r="C4783" s="38" t="s">
        <v>122</v>
      </c>
      <c r="D4783" s="24">
        <f t="shared" si="148"/>
        <v>14128327.51</v>
      </c>
      <c r="E4783" s="32">
        <f t="shared" si="149"/>
        <v>14128327.51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/>
      <c r="S4783" s="40"/>
      <c r="T4783" s="19"/>
      <c r="U4783" s="19"/>
      <c r="V4783" s="39"/>
      <c r="W4783" s="40"/>
      <c r="X4783" s="19"/>
      <c r="Y4783" s="19"/>
      <c r="Z4783" s="39"/>
      <c r="AA4783" s="40"/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1655</v>
      </c>
      <c r="B4784" s="37" t="s">
        <v>123</v>
      </c>
      <c r="C4784" s="38" t="s">
        <v>124</v>
      </c>
      <c r="D4784" s="24">
        <f t="shared" si="148"/>
        <v>7937869</v>
      </c>
      <c r="E4784" s="32">
        <f t="shared" si="149"/>
        <v>6956299.1399999997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/>
      <c r="S4784" s="40"/>
      <c r="T4784" s="19"/>
      <c r="U4784" s="19"/>
      <c r="V4784" s="39"/>
      <c r="W4784" s="40"/>
      <c r="X4784" s="19"/>
      <c r="Y4784" s="19"/>
      <c r="Z4784" s="39"/>
      <c r="AA4784" s="40"/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1655</v>
      </c>
      <c r="B4785" s="37" t="s">
        <v>125</v>
      </c>
      <c r="C4785" s="38" t="s">
        <v>126</v>
      </c>
      <c r="D4785" s="24">
        <f t="shared" si="148"/>
        <v>1573809.05</v>
      </c>
      <c r="E4785" s="32">
        <f t="shared" si="149"/>
        <v>1573809.05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/>
      <c r="S4785" s="40"/>
      <c r="T4785" s="19"/>
      <c r="U4785" s="19"/>
      <c r="V4785" s="39"/>
      <c r="W4785" s="40"/>
      <c r="X4785" s="19"/>
      <c r="Y4785" s="19"/>
      <c r="Z4785" s="39"/>
      <c r="AA4785" s="40"/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1655</v>
      </c>
      <c r="B4786" s="37" t="s">
        <v>127</v>
      </c>
      <c r="C4786" s="38" t="s">
        <v>128</v>
      </c>
      <c r="D4786" s="24">
        <f t="shared" si="148"/>
        <v>94128.5</v>
      </c>
      <c r="E4786" s="32">
        <f t="shared" si="149"/>
        <v>62411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/>
      <c r="S4786" s="40"/>
      <c r="T4786" s="19"/>
      <c r="U4786" s="19"/>
      <c r="V4786" s="39"/>
      <c r="W4786" s="40"/>
      <c r="X4786" s="19"/>
      <c r="Y4786" s="19"/>
      <c r="Z4786" s="39"/>
      <c r="AA4786" s="40"/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1655</v>
      </c>
      <c r="B4787" s="37" t="s">
        <v>129</v>
      </c>
      <c r="C4787" s="38" t="s">
        <v>130</v>
      </c>
      <c r="D4787" s="24">
        <f t="shared" si="148"/>
        <v>74264</v>
      </c>
      <c r="E4787" s="32">
        <f t="shared" si="149"/>
        <v>79129.5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/>
      <c r="S4787" s="42"/>
      <c r="T4787" s="22"/>
      <c r="U4787" s="22"/>
      <c r="V4787" s="41"/>
      <c r="W4787" s="42"/>
      <c r="X4787" s="22"/>
      <c r="Y4787" s="22"/>
      <c r="Z4787" s="41"/>
      <c r="AA4787" s="42"/>
      <c r="AB4787" s="22"/>
      <c r="AC4787" s="22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1655</v>
      </c>
      <c r="B4788" s="37" t="s">
        <v>131</v>
      </c>
      <c r="C4788" s="38" t="s">
        <v>132</v>
      </c>
      <c r="D4788" s="24">
        <f t="shared" si="148"/>
        <v>15569.5</v>
      </c>
      <c r="E4788" s="32">
        <f t="shared" si="149"/>
        <v>15300.5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/>
      <c r="S4788" s="40"/>
      <c r="T4788" s="19"/>
      <c r="U4788" s="19"/>
      <c r="V4788" s="39"/>
      <c r="W4788" s="40"/>
      <c r="X4788" s="19"/>
      <c r="Y4788" s="19"/>
      <c r="Z4788" s="39"/>
      <c r="AA4788" s="40"/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1655</v>
      </c>
      <c r="B4789" s="37" t="s">
        <v>133</v>
      </c>
      <c r="C4789" s="38" t="s">
        <v>134</v>
      </c>
      <c r="D4789" s="24">
        <f t="shared" si="148"/>
        <v>536124.5</v>
      </c>
      <c r="E4789" s="32">
        <f t="shared" si="149"/>
        <v>525835.02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/>
      <c r="S4789" s="40"/>
      <c r="T4789" s="19"/>
      <c r="U4789" s="19"/>
      <c r="V4789" s="39"/>
      <c r="W4789" s="40"/>
      <c r="X4789" s="19"/>
      <c r="Y4789" s="19"/>
      <c r="Z4789" s="39"/>
      <c r="AA4789" s="40"/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1655</v>
      </c>
      <c r="B4790" s="37" t="s">
        <v>135</v>
      </c>
      <c r="C4790" s="38" t="s">
        <v>136</v>
      </c>
      <c r="D4790" s="24">
        <f t="shared" si="148"/>
        <v>58090.3</v>
      </c>
      <c r="E4790" s="32">
        <f t="shared" si="149"/>
        <v>68050.3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/>
      <c r="S4790" s="40"/>
      <c r="T4790" s="19"/>
      <c r="U4790" s="19"/>
      <c r="V4790" s="39"/>
      <c r="W4790" s="40"/>
      <c r="X4790" s="19"/>
      <c r="Y4790" s="19"/>
      <c r="Z4790" s="39"/>
      <c r="AA4790" s="40"/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1655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1655</v>
      </c>
      <c r="B4792" s="37" t="s">
        <v>139</v>
      </c>
      <c r="C4792" s="38" t="s">
        <v>140</v>
      </c>
      <c r="D4792" s="24">
        <f t="shared" si="148"/>
        <v>521330.1</v>
      </c>
      <c r="E4792" s="32">
        <f t="shared" si="149"/>
        <v>858427.13000000024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/>
      <c r="S4792" s="40"/>
      <c r="T4792" s="19"/>
      <c r="U4792" s="19"/>
      <c r="V4792" s="39"/>
      <c r="W4792" s="40"/>
      <c r="X4792" s="19"/>
      <c r="Y4792" s="19"/>
      <c r="Z4792" s="39"/>
      <c r="AA4792" s="40"/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1655</v>
      </c>
      <c r="B4793" s="37" t="s">
        <v>141</v>
      </c>
      <c r="C4793" s="38" t="s">
        <v>142</v>
      </c>
      <c r="D4793" s="24">
        <f t="shared" si="148"/>
        <v>118665.43</v>
      </c>
      <c r="E4793" s="32">
        <f t="shared" si="149"/>
        <v>165846.45000000001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/>
      <c r="S4793" s="40"/>
      <c r="T4793" s="19"/>
      <c r="U4793" s="19"/>
      <c r="V4793" s="39"/>
      <c r="W4793" s="40"/>
      <c r="X4793" s="19"/>
      <c r="Y4793" s="19"/>
      <c r="Z4793" s="39"/>
      <c r="AA4793" s="40"/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1655</v>
      </c>
      <c r="B4794" s="37" t="s">
        <v>143</v>
      </c>
      <c r="C4794" s="38" t="s">
        <v>144</v>
      </c>
      <c r="D4794" s="24">
        <f t="shared" si="148"/>
        <v>5476.5</v>
      </c>
      <c r="E4794" s="32">
        <f t="shared" si="149"/>
        <v>0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/>
      <c r="S4794" s="42"/>
      <c r="T4794" s="22"/>
      <c r="U4794" s="22"/>
      <c r="V4794" s="41"/>
      <c r="W4794" s="42"/>
      <c r="X4794" s="22"/>
      <c r="Y4794" s="22"/>
      <c r="Z4794" s="41"/>
      <c r="AA4794" s="42"/>
      <c r="AB4794" s="22"/>
      <c r="AC4794" s="22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1655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/>
      <c r="S4795" s="40"/>
      <c r="T4795" s="19"/>
      <c r="U4795" s="19"/>
      <c r="V4795" s="39"/>
      <c r="W4795" s="40"/>
      <c r="X4795" s="19"/>
      <c r="Y4795" s="19"/>
      <c r="Z4795" s="39"/>
      <c r="AA4795" s="40"/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1655</v>
      </c>
      <c r="B4796" s="37" t="s">
        <v>147</v>
      </c>
      <c r="C4796" s="38" t="s">
        <v>148</v>
      </c>
      <c r="D4796" s="24">
        <f t="shared" si="148"/>
        <v>211654.5</v>
      </c>
      <c r="E4796" s="32">
        <f t="shared" si="149"/>
        <v>151734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/>
      <c r="S4796" s="40"/>
      <c r="T4796" s="19"/>
      <c r="U4796" s="19"/>
      <c r="V4796" s="39"/>
      <c r="W4796" s="40"/>
      <c r="X4796" s="19"/>
      <c r="Y4796" s="19"/>
      <c r="Z4796" s="39"/>
      <c r="AA4796" s="40"/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1655</v>
      </c>
      <c r="B4797" s="37" t="s">
        <v>149</v>
      </c>
      <c r="C4797" s="38" t="s">
        <v>150</v>
      </c>
      <c r="D4797" s="24">
        <f t="shared" si="148"/>
        <v>3833.5</v>
      </c>
      <c r="E4797" s="32">
        <f t="shared" si="149"/>
        <v>154258.5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/>
      <c r="S4797" s="40"/>
      <c r="T4797" s="19"/>
      <c r="U4797" s="19"/>
      <c r="V4797" s="39"/>
      <c r="W4797" s="40"/>
      <c r="X4797" s="19"/>
      <c r="Y4797" s="19"/>
      <c r="Z4797" s="39"/>
      <c r="AA4797" s="40"/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1655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1655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1655</v>
      </c>
      <c r="B4800" s="37" t="s">
        <v>155</v>
      </c>
      <c r="C4800" s="38" t="s">
        <v>156</v>
      </c>
      <c r="D4800" s="24">
        <f t="shared" si="148"/>
        <v>1970338.52</v>
      </c>
      <c r="E4800" s="32">
        <f t="shared" si="149"/>
        <v>1351052.02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/>
      <c r="S4800" s="40"/>
      <c r="T4800" s="19"/>
      <c r="U4800" s="19"/>
      <c r="V4800" s="39"/>
      <c r="W4800" s="40"/>
      <c r="X4800" s="19"/>
      <c r="Y4800" s="19"/>
      <c r="Z4800" s="39"/>
      <c r="AA4800" s="40"/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1655</v>
      </c>
      <c r="B4801" s="37" t="s">
        <v>157</v>
      </c>
      <c r="C4801" s="38" t="s">
        <v>158</v>
      </c>
      <c r="D4801" s="24">
        <f t="shared" si="148"/>
        <v>661963</v>
      </c>
      <c r="E4801" s="32">
        <f t="shared" si="149"/>
        <v>355840.06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/>
      <c r="S4801" s="40"/>
      <c r="T4801" s="19"/>
      <c r="U4801" s="19"/>
      <c r="V4801" s="39"/>
      <c r="W4801" s="40"/>
      <c r="X4801" s="19"/>
      <c r="Y4801" s="19"/>
      <c r="Z4801" s="39"/>
      <c r="AA4801" s="40"/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1655</v>
      </c>
      <c r="B4802" s="37" t="s">
        <v>159</v>
      </c>
      <c r="C4802" s="38" t="s">
        <v>160</v>
      </c>
      <c r="D4802" s="24">
        <f t="shared" si="148"/>
        <v>9206</v>
      </c>
      <c r="E4802" s="32">
        <f t="shared" si="149"/>
        <v>9206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/>
      <c r="S4802" s="40"/>
      <c r="T4802" s="19"/>
      <c r="U4802" s="19"/>
      <c r="V4802" s="39"/>
      <c r="W4802" s="40"/>
      <c r="X4802" s="19"/>
      <c r="Y4802" s="19"/>
      <c r="Z4802" s="39"/>
      <c r="AA4802" s="40"/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1655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1655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1655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1655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1655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1655</v>
      </c>
      <c r="B4808" s="37" t="s">
        <v>171</v>
      </c>
      <c r="C4808" s="38" t="s">
        <v>172</v>
      </c>
      <c r="D4808" s="24">
        <f t="shared" si="150"/>
        <v>137041</v>
      </c>
      <c r="E4808" s="32">
        <f t="shared" si="151"/>
        <v>97757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/>
      <c r="S4808" s="40"/>
      <c r="T4808" s="19"/>
      <c r="U4808" s="19"/>
      <c r="V4808" s="39"/>
      <c r="W4808" s="40"/>
      <c r="X4808" s="19"/>
      <c r="Y4808" s="19"/>
      <c r="Z4808" s="39"/>
      <c r="AA4808" s="40"/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1655</v>
      </c>
      <c r="B4809" s="37" t="s">
        <v>173</v>
      </c>
      <c r="C4809" s="38" t="s">
        <v>174</v>
      </c>
      <c r="D4809" s="24">
        <f t="shared" si="150"/>
        <v>140014</v>
      </c>
      <c r="E4809" s="32">
        <f t="shared" si="151"/>
        <v>77735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/>
      <c r="S4809" s="40"/>
      <c r="T4809" s="19"/>
      <c r="U4809" s="19"/>
      <c r="V4809" s="39"/>
      <c r="W4809" s="40"/>
      <c r="X4809" s="19"/>
      <c r="Y4809" s="19"/>
      <c r="Z4809" s="39"/>
      <c r="AA4809" s="40"/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1655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1655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1655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1655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1655</v>
      </c>
      <c r="B4814" s="37" t="s">
        <v>183</v>
      </c>
      <c r="C4814" s="38" t="s">
        <v>184</v>
      </c>
      <c r="D4814" s="24">
        <f t="shared" si="150"/>
        <v>298762.5</v>
      </c>
      <c r="E4814" s="32">
        <f t="shared" si="151"/>
        <v>370832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/>
      <c r="S4814" s="40"/>
      <c r="T4814" s="19"/>
      <c r="U4814" s="19"/>
      <c r="V4814" s="39"/>
      <c r="W4814" s="40"/>
      <c r="X4814" s="19"/>
      <c r="Y4814" s="19"/>
      <c r="Z4814" s="39"/>
      <c r="AA4814" s="40"/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1655</v>
      </c>
      <c r="B4815" s="37" t="s">
        <v>185</v>
      </c>
      <c r="C4815" s="38" t="s">
        <v>186</v>
      </c>
      <c r="D4815" s="24">
        <f t="shared" si="150"/>
        <v>120081.03</v>
      </c>
      <c r="E4815" s="32">
        <f t="shared" si="151"/>
        <v>157389.49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/>
      <c r="S4815" s="40"/>
      <c r="T4815" s="19"/>
      <c r="U4815" s="19"/>
      <c r="V4815" s="39"/>
      <c r="W4815" s="40"/>
      <c r="X4815" s="19"/>
      <c r="Y4815" s="19"/>
      <c r="Z4815" s="39"/>
      <c r="AA4815" s="40"/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1655</v>
      </c>
      <c r="B4816" s="37" t="s">
        <v>187</v>
      </c>
      <c r="C4816" s="38" t="s">
        <v>188</v>
      </c>
      <c r="D4816" s="24">
        <f t="shared" si="150"/>
        <v>26515.5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/>
      <c r="S4816" s="42"/>
      <c r="T4816" s="22"/>
      <c r="U4816" s="22"/>
      <c r="V4816" s="41"/>
      <c r="W4816" s="42"/>
      <c r="X4816" s="22"/>
      <c r="Y4816" s="22"/>
      <c r="Z4816" s="41"/>
      <c r="AA4816" s="42"/>
      <c r="AB4816" s="22"/>
      <c r="AC4816" s="22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1655</v>
      </c>
      <c r="B4817" s="37" t="s">
        <v>189</v>
      </c>
      <c r="C4817" s="38" t="s">
        <v>190</v>
      </c>
      <c r="D4817" s="24">
        <f t="shared" si="150"/>
        <v>2694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/>
      <c r="S4817" s="42"/>
      <c r="T4817" s="22"/>
      <c r="U4817" s="22"/>
      <c r="V4817" s="41"/>
      <c r="W4817" s="42"/>
      <c r="X4817" s="22"/>
      <c r="Y4817" s="22"/>
      <c r="Z4817" s="41"/>
      <c r="AA4817" s="42"/>
      <c r="AB4817" s="22"/>
      <c r="AC4817" s="22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1655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1655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1655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1655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1655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1655</v>
      </c>
      <c r="B4823" s="37" t="s">
        <v>201</v>
      </c>
      <c r="C4823" s="38" t="s">
        <v>202</v>
      </c>
      <c r="D4823" s="24">
        <f t="shared" si="150"/>
        <v>4523554.45</v>
      </c>
      <c r="E4823" s="32">
        <f t="shared" si="151"/>
        <v>4295405.07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/>
      <c r="S4823" s="40"/>
      <c r="T4823" s="19"/>
      <c r="U4823" s="19"/>
      <c r="V4823" s="39"/>
      <c r="W4823" s="40"/>
      <c r="X4823" s="19"/>
      <c r="Y4823" s="19"/>
      <c r="Z4823" s="39"/>
      <c r="AA4823" s="40"/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1655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1655</v>
      </c>
      <c r="B4825" s="37" t="s">
        <v>205</v>
      </c>
      <c r="C4825" s="38" t="s">
        <v>206</v>
      </c>
      <c r="D4825" s="24">
        <f t="shared" si="150"/>
        <v>913464.79</v>
      </c>
      <c r="E4825" s="32">
        <f t="shared" si="151"/>
        <v>939367.84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/>
      <c r="S4825" s="40"/>
      <c r="T4825" s="19"/>
      <c r="U4825" s="19"/>
      <c r="V4825" s="39"/>
      <c r="W4825" s="40"/>
      <c r="X4825" s="19"/>
      <c r="Y4825" s="19"/>
      <c r="Z4825" s="39"/>
      <c r="AA4825" s="40"/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1655</v>
      </c>
      <c r="B4826" s="37" t="s">
        <v>207</v>
      </c>
      <c r="C4826" s="38" t="s">
        <v>208</v>
      </c>
      <c r="D4826" s="24">
        <f t="shared" si="150"/>
        <v>1947442.5</v>
      </c>
      <c r="E4826" s="32">
        <f t="shared" si="151"/>
        <v>1666947.5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/>
      <c r="S4826" s="40"/>
      <c r="T4826" s="19"/>
      <c r="U4826" s="19"/>
      <c r="V4826" s="39"/>
      <c r="W4826" s="40"/>
      <c r="X4826" s="19"/>
      <c r="Y4826" s="19"/>
      <c r="Z4826" s="39"/>
      <c r="AA4826" s="40"/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1655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1655</v>
      </c>
      <c r="B4828" s="37" t="s">
        <v>211</v>
      </c>
      <c r="C4828" s="38" t="s">
        <v>212</v>
      </c>
      <c r="D4828" s="24">
        <f t="shared" si="150"/>
        <v>226363.56</v>
      </c>
      <c r="E4828" s="32">
        <f t="shared" si="151"/>
        <v>180195.99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/>
      <c r="S4828" s="40"/>
      <c r="T4828" s="19"/>
      <c r="U4828" s="19"/>
      <c r="V4828" s="39"/>
      <c r="W4828" s="40"/>
      <c r="X4828" s="19"/>
      <c r="Y4828" s="19"/>
      <c r="Z4828" s="39"/>
      <c r="AA4828" s="40"/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1655</v>
      </c>
      <c r="B4829" s="37" t="s">
        <v>213</v>
      </c>
      <c r="C4829" s="38" t="s">
        <v>214</v>
      </c>
      <c r="D4829" s="24">
        <f t="shared" si="150"/>
        <v>279255</v>
      </c>
      <c r="E4829" s="32">
        <f t="shared" si="151"/>
        <v>237525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/>
      <c r="S4829" s="40"/>
      <c r="T4829" s="19"/>
      <c r="U4829" s="19"/>
      <c r="V4829" s="39"/>
      <c r="W4829" s="40"/>
      <c r="X4829" s="19"/>
      <c r="Y4829" s="19"/>
      <c r="Z4829" s="39"/>
      <c r="AA4829" s="40"/>
      <c r="AB4829" s="19"/>
      <c r="AC4829" s="19"/>
      <c r="AD4829" s="43" t="s">
        <v>1603</v>
      </c>
      <c r="AE4829" s="26" t="s">
        <v>1637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1655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1637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1655</v>
      </c>
      <c r="B4831" s="37" t="s">
        <v>217</v>
      </c>
      <c r="C4831" s="38" t="s">
        <v>218</v>
      </c>
      <c r="D4831" s="24">
        <f t="shared" si="150"/>
        <v>355036</v>
      </c>
      <c r="E4831" s="32">
        <f t="shared" si="151"/>
        <v>207872.77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/>
      <c r="S4831" s="40"/>
      <c r="T4831" s="19"/>
      <c r="U4831" s="19"/>
      <c r="V4831" s="39"/>
      <c r="W4831" s="40"/>
      <c r="X4831" s="19"/>
      <c r="Y4831" s="19"/>
      <c r="Z4831" s="39"/>
      <c r="AA4831" s="40"/>
      <c r="AB4831" s="19"/>
      <c r="AC4831" s="19"/>
      <c r="AD4831" s="43" t="s">
        <v>1605</v>
      </c>
      <c r="AE4831" s="26" t="s">
        <v>1637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1655</v>
      </c>
      <c r="B4832" s="37" t="s">
        <v>219</v>
      </c>
      <c r="C4832" s="38" t="s">
        <v>220</v>
      </c>
      <c r="D4832" s="24">
        <f t="shared" si="150"/>
        <v>18250</v>
      </c>
      <c r="E4832" s="32">
        <f t="shared" si="151"/>
        <v>18250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/>
      <c r="U4832" s="22"/>
      <c r="V4832" s="41"/>
      <c r="W4832" s="42"/>
      <c r="X4832" s="22"/>
      <c r="Y4832" s="22"/>
      <c r="Z4832" s="41"/>
      <c r="AA4832" s="42"/>
      <c r="AB4832" s="22"/>
      <c r="AC4832" s="22"/>
      <c r="AD4832" s="43" t="s">
        <v>1606</v>
      </c>
      <c r="AE4832" s="26" t="s">
        <v>1637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1655</v>
      </c>
      <c r="B4833" s="37" t="s">
        <v>221</v>
      </c>
      <c r="C4833" s="38" t="s">
        <v>222</v>
      </c>
      <c r="D4833" s="24">
        <f t="shared" si="150"/>
        <v>215469</v>
      </c>
      <c r="E4833" s="32">
        <f t="shared" si="151"/>
        <v>215469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/>
      <c r="S4833" s="40"/>
      <c r="T4833" s="19"/>
      <c r="U4833" s="19"/>
      <c r="V4833" s="39"/>
      <c r="W4833" s="40"/>
      <c r="X4833" s="19"/>
      <c r="Y4833" s="19"/>
      <c r="Z4833" s="39"/>
      <c r="AA4833" s="40"/>
      <c r="AB4833" s="19"/>
      <c r="AC4833" s="19"/>
      <c r="AD4833" s="43" t="s">
        <v>1607</v>
      </c>
      <c r="AE4833" s="26" t="s">
        <v>1637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1655</v>
      </c>
      <c r="B4834" s="37" t="s">
        <v>223</v>
      </c>
      <c r="C4834" s="38" t="s">
        <v>224</v>
      </c>
      <c r="D4834" s="24">
        <f t="shared" si="150"/>
        <v>34590</v>
      </c>
      <c r="E4834" s="32">
        <f t="shared" si="151"/>
        <v>34450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/>
      <c r="S4834" s="40"/>
      <c r="T4834" s="19"/>
      <c r="U4834" s="19"/>
      <c r="V4834" s="39"/>
      <c r="W4834" s="40"/>
      <c r="X4834" s="19"/>
      <c r="Y4834" s="19"/>
      <c r="Z4834" s="39"/>
      <c r="AA4834" s="40"/>
      <c r="AB4834" s="19"/>
      <c r="AC4834" s="19"/>
      <c r="AD4834" s="43" t="s">
        <v>1608</v>
      </c>
      <c r="AE4834" s="26" t="s">
        <v>1637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1655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1637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1655</v>
      </c>
      <c r="B4836" s="37" t="s">
        <v>227</v>
      </c>
      <c r="C4836" s="38" t="s">
        <v>228</v>
      </c>
      <c r="D4836" s="24">
        <f t="shared" si="150"/>
        <v>166130</v>
      </c>
      <c r="E4836" s="32">
        <f t="shared" si="151"/>
        <v>163230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/>
      <c r="S4836" s="40"/>
      <c r="T4836" s="19"/>
      <c r="U4836" s="19"/>
      <c r="V4836" s="39"/>
      <c r="W4836" s="40"/>
      <c r="X4836" s="19"/>
      <c r="Y4836" s="19"/>
      <c r="Z4836" s="39"/>
      <c r="AA4836" s="40"/>
      <c r="AB4836" s="19"/>
      <c r="AC4836" s="19"/>
      <c r="AD4836" s="43" t="s">
        <v>1610</v>
      </c>
      <c r="AE4836" s="26" t="s">
        <v>1637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1655</v>
      </c>
      <c r="B4837" s="37" t="s">
        <v>229</v>
      </c>
      <c r="C4837" s="38" t="s">
        <v>230</v>
      </c>
      <c r="D4837" s="24">
        <f t="shared" si="150"/>
        <v>289990</v>
      </c>
      <c r="E4837" s="32">
        <f t="shared" si="151"/>
        <v>217844.83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/>
      <c r="S4837" s="40"/>
      <c r="T4837" s="19"/>
      <c r="U4837" s="19"/>
      <c r="V4837" s="39"/>
      <c r="W4837" s="40"/>
      <c r="X4837" s="19"/>
      <c r="Y4837" s="19"/>
      <c r="Z4837" s="39"/>
      <c r="AA4837" s="40"/>
      <c r="AB4837" s="19"/>
      <c r="AC4837" s="19"/>
      <c r="AD4837" s="43" t="s">
        <v>1611</v>
      </c>
      <c r="AE4837" s="26" t="s">
        <v>1637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1655</v>
      </c>
      <c r="B4838" s="37" t="s">
        <v>231</v>
      </c>
      <c r="C4838" s="38" t="s">
        <v>232</v>
      </c>
      <c r="D4838" s="24">
        <f t="shared" si="150"/>
        <v>54794</v>
      </c>
      <c r="E4838" s="32">
        <f t="shared" si="151"/>
        <v>40963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/>
      <c r="S4838" s="40"/>
      <c r="T4838" s="19"/>
      <c r="U4838" s="19"/>
      <c r="V4838" s="39"/>
      <c r="W4838" s="40"/>
      <c r="X4838" s="19"/>
      <c r="Y4838" s="19"/>
      <c r="Z4838" s="39"/>
      <c r="AA4838" s="40"/>
      <c r="AB4838" s="19"/>
      <c r="AC4838" s="19"/>
      <c r="AD4838" s="43" t="s">
        <v>1612</v>
      </c>
      <c r="AE4838" s="26" t="s">
        <v>1637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1655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1637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1655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1655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1655</v>
      </c>
      <c r="B4842" s="37" t="s">
        <v>239</v>
      </c>
      <c r="C4842" s="38" t="s">
        <v>240</v>
      </c>
      <c r="D4842" s="24">
        <f t="shared" si="150"/>
        <v>1112200</v>
      </c>
      <c r="E4842" s="32">
        <f t="shared" si="151"/>
        <v>263600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/>
      <c r="S4842" s="42"/>
      <c r="T4842" s="22"/>
      <c r="U4842" s="22"/>
      <c r="V4842" s="41"/>
      <c r="W4842" s="42"/>
      <c r="X4842" s="22"/>
      <c r="Y4842" s="22"/>
      <c r="Z4842" s="41"/>
      <c r="AA4842" s="42"/>
      <c r="AB4842" s="22"/>
      <c r="AC4842" s="22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1655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1655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1655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1655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1655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/>
      <c r="S4847" s="40"/>
      <c r="T4847" s="19"/>
      <c r="U4847" s="19"/>
      <c r="V4847" s="39"/>
      <c r="W4847" s="40"/>
      <c r="X4847" s="19"/>
      <c r="Y4847" s="19"/>
      <c r="Z4847" s="39"/>
      <c r="AA4847" s="40"/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1655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1655</v>
      </c>
      <c r="B4849" s="37" t="s">
        <v>253</v>
      </c>
      <c r="C4849" s="38" t="s">
        <v>254</v>
      </c>
      <c r="D4849" s="24">
        <f t="shared" si="150"/>
        <v>0</v>
      </c>
      <c r="E4849" s="32">
        <f t="shared" si="151"/>
        <v>88157.66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/>
      <c r="S4849" s="40"/>
      <c r="T4849" s="19"/>
      <c r="U4849" s="19"/>
      <c r="V4849" s="39"/>
      <c r="W4849" s="40"/>
      <c r="X4849" s="19"/>
      <c r="Y4849" s="19"/>
      <c r="Z4849" s="39"/>
      <c r="AA4849" s="40"/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1655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/>
      <c r="S4850" s="40"/>
      <c r="T4850" s="19"/>
      <c r="U4850" s="19"/>
      <c r="V4850" s="39"/>
      <c r="W4850" s="40"/>
      <c r="X4850" s="19"/>
      <c r="Y4850" s="19"/>
      <c r="Z4850" s="39"/>
      <c r="AA4850" s="40"/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1655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1655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260100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/>
      <c r="S4852" s="40"/>
      <c r="T4852" s="19"/>
      <c r="U4852" s="19"/>
      <c r="V4852" s="39"/>
      <c r="W4852" s="40"/>
      <c r="X4852" s="19"/>
      <c r="Y4852" s="19"/>
      <c r="Z4852" s="39"/>
      <c r="AA4852" s="40"/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1655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1655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1655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1655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1655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1655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1655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/>
      <c r="S4859" s="42"/>
      <c r="T4859" s="22"/>
      <c r="U4859" s="22"/>
      <c r="V4859" s="41"/>
      <c r="W4859" s="42"/>
      <c r="X4859" s="22"/>
      <c r="Y4859" s="22"/>
      <c r="Z4859" s="41"/>
      <c r="AA4859" s="42"/>
      <c r="AB4859" s="22"/>
      <c r="AC4859" s="22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1655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/>
      <c r="S4860" s="42"/>
      <c r="T4860" s="22"/>
      <c r="U4860" s="22"/>
      <c r="V4860" s="41"/>
      <c r="W4860" s="42"/>
      <c r="X4860" s="22"/>
      <c r="Y4860" s="22"/>
      <c r="Z4860" s="41"/>
      <c r="AA4860" s="42"/>
      <c r="AB4860" s="22"/>
      <c r="AC4860" s="22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1655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/>
      <c r="S4861" s="42"/>
      <c r="T4861" s="22"/>
      <c r="U4861" s="22"/>
      <c r="V4861" s="41"/>
      <c r="W4861" s="42"/>
      <c r="X4861" s="22"/>
      <c r="Y4861" s="22"/>
      <c r="Z4861" s="41"/>
      <c r="AA4861" s="42"/>
      <c r="AB4861" s="22"/>
      <c r="AC4861" s="22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1655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1655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1655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/>
      <c r="S4864" s="40"/>
      <c r="T4864" s="19"/>
      <c r="U4864" s="19"/>
      <c r="V4864" s="39"/>
      <c r="W4864" s="40"/>
      <c r="X4864" s="19"/>
      <c r="Y4864" s="19"/>
      <c r="Z4864" s="39"/>
      <c r="AA4864" s="40"/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1655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1655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1655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1655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1655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1655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1655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9530.01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/>
      <c r="S4871" s="42"/>
      <c r="T4871" s="22"/>
      <c r="U4871" s="22"/>
      <c r="V4871" s="41"/>
      <c r="W4871" s="42"/>
      <c r="X4871" s="22"/>
      <c r="Y4871" s="22"/>
      <c r="Z4871" s="41"/>
      <c r="AA4871" s="42"/>
      <c r="AB4871" s="22"/>
      <c r="AC4871" s="22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1655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31160.010000000002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/>
      <c r="S4872" s="42"/>
      <c r="T4872" s="22"/>
      <c r="U4872" s="22"/>
      <c r="V4872" s="41"/>
      <c r="W4872" s="42"/>
      <c r="X4872" s="22"/>
      <c r="Y4872" s="22"/>
      <c r="Z4872" s="41"/>
      <c r="AA4872" s="42"/>
      <c r="AB4872" s="22"/>
      <c r="AC4872" s="22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1655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98620.17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/>
      <c r="S4873" s="42"/>
      <c r="T4873" s="22"/>
      <c r="U4873" s="22"/>
      <c r="V4873" s="41"/>
      <c r="W4873" s="42"/>
      <c r="X4873" s="22"/>
      <c r="Y4873" s="22"/>
      <c r="Z4873" s="41"/>
      <c r="AA4873" s="42"/>
      <c r="AB4873" s="22"/>
      <c r="AC4873" s="22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1655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1655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1655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11370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/>
      <c r="S4876" s="40"/>
      <c r="T4876" s="19"/>
      <c r="U4876" s="19"/>
      <c r="V4876" s="39"/>
      <c r="W4876" s="40"/>
      <c r="X4876" s="19"/>
      <c r="Y4876" s="19"/>
      <c r="Z4876" s="39"/>
      <c r="AA4876" s="40"/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1655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/>
      <c r="S4877" s="40"/>
      <c r="T4877" s="19"/>
      <c r="U4877" s="19"/>
      <c r="V4877" s="39"/>
      <c r="W4877" s="40"/>
      <c r="X4877" s="19"/>
      <c r="Y4877" s="19"/>
      <c r="Z4877" s="39"/>
      <c r="AA4877" s="40"/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1655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/>
      <c r="S4878" s="40"/>
      <c r="T4878" s="19"/>
      <c r="U4878" s="19"/>
      <c r="V4878" s="39"/>
      <c r="W4878" s="40"/>
      <c r="X4878" s="19"/>
      <c r="Y4878" s="19"/>
      <c r="Z4878" s="39"/>
      <c r="AA4878" s="40"/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1655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1655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/>
      <c r="S4880" s="40"/>
      <c r="T4880" s="19"/>
      <c r="U4880" s="19"/>
      <c r="V4880" s="39"/>
      <c r="W4880" s="40"/>
      <c r="X4880" s="19"/>
      <c r="Y4880" s="19"/>
      <c r="Z4880" s="39"/>
      <c r="AA4880" s="40"/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1655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1655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1655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1655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1655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/>
      <c r="S4885" s="40"/>
      <c r="T4885" s="19"/>
      <c r="U4885" s="19"/>
      <c r="V4885" s="39"/>
      <c r="W4885" s="40"/>
      <c r="X4885" s="19"/>
      <c r="Y4885" s="19"/>
      <c r="Z4885" s="39"/>
      <c r="AA4885" s="40"/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1655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7675.8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/>
      <c r="S4886" s="40"/>
      <c r="T4886" s="19"/>
      <c r="U4886" s="19"/>
      <c r="V4886" s="39"/>
      <c r="W4886" s="40"/>
      <c r="X4886" s="19"/>
      <c r="Y4886" s="19"/>
      <c r="Z4886" s="39"/>
      <c r="AA4886" s="40"/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1655</v>
      </c>
      <c r="B4887" s="37" t="s">
        <v>329</v>
      </c>
      <c r="C4887" s="38" t="s">
        <v>330</v>
      </c>
      <c r="D4887" s="24">
        <f t="shared" si="152"/>
        <v>3889.86</v>
      </c>
      <c r="E4887" s="32">
        <f t="shared" si="153"/>
        <v>66720.78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/>
      <c r="S4887" s="40"/>
      <c r="T4887" s="19"/>
      <c r="U4887" s="19"/>
      <c r="V4887" s="39"/>
      <c r="W4887" s="40"/>
      <c r="X4887" s="19"/>
      <c r="Y4887" s="19"/>
      <c r="Z4887" s="39"/>
      <c r="AA4887" s="40"/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1655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1655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27293.33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/>
      <c r="S4889" s="40"/>
      <c r="T4889" s="19"/>
      <c r="U4889" s="19"/>
      <c r="V4889" s="39"/>
      <c r="W4889" s="40"/>
      <c r="X4889" s="19"/>
      <c r="Y4889" s="19"/>
      <c r="Z4889" s="39"/>
      <c r="AA4889" s="40"/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1655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1655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1655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1655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1655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17652.620000000003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/>
      <c r="S4894" s="40"/>
      <c r="T4894" s="19"/>
      <c r="U4894" s="19"/>
      <c r="V4894" s="39"/>
      <c r="W4894" s="40"/>
      <c r="X4894" s="19"/>
      <c r="Y4894" s="19"/>
      <c r="Z4894" s="39"/>
      <c r="AA4894" s="40"/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1655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1655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1655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/>
      <c r="S4897" s="42"/>
      <c r="T4897" s="22"/>
      <c r="U4897" s="22"/>
      <c r="V4897" s="41"/>
      <c r="W4897" s="42"/>
      <c r="X4897" s="22"/>
      <c r="Y4897" s="22"/>
      <c r="Z4897" s="41"/>
      <c r="AA4897" s="42"/>
      <c r="AB4897" s="22"/>
      <c r="AC4897" s="22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1655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1655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/>
      <c r="S4899" s="42"/>
      <c r="T4899" s="22"/>
      <c r="U4899" s="22"/>
      <c r="V4899" s="41"/>
      <c r="W4899" s="42"/>
      <c r="X4899" s="22"/>
      <c r="Y4899" s="22"/>
      <c r="Z4899" s="41"/>
      <c r="AA4899" s="42"/>
      <c r="AB4899" s="22"/>
      <c r="AC4899" s="22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1655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/>
      <c r="S4900" s="40"/>
      <c r="T4900" s="19"/>
      <c r="U4900" s="19"/>
      <c r="V4900" s="39"/>
      <c r="W4900" s="40"/>
      <c r="X4900" s="19"/>
      <c r="Y4900" s="19"/>
      <c r="Z4900" s="39"/>
      <c r="AA4900" s="40"/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1655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1655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/>
      <c r="S4902" s="40"/>
      <c r="T4902" s="19"/>
      <c r="U4902" s="19"/>
      <c r="V4902" s="39"/>
      <c r="W4902" s="40"/>
      <c r="X4902" s="19"/>
      <c r="Y4902" s="19"/>
      <c r="Z4902" s="39"/>
      <c r="AA4902" s="40"/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1655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/>
      <c r="S4903" s="42"/>
      <c r="T4903" s="22"/>
      <c r="U4903" s="22"/>
      <c r="V4903" s="41"/>
      <c r="W4903" s="42"/>
      <c r="X4903" s="22"/>
      <c r="Y4903" s="22"/>
      <c r="Z4903" s="41"/>
      <c r="AA4903" s="42"/>
      <c r="AB4903" s="22"/>
      <c r="AC4903" s="22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1655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1655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/>
      <c r="S4905" s="42"/>
      <c r="T4905" s="22"/>
      <c r="U4905" s="22"/>
      <c r="V4905" s="41"/>
      <c r="W4905" s="42"/>
      <c r="X4905" s="22"/>
      <c r="Y4905" s="22"/>
      <c r="Z4905" s="41"/>
      <c r="AA4905" s="42"/>
      <c r="AB4905" s="22"/>
      <c r="AC4905" s="22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1655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/>
      <c r="S4906" s="42"/>
      <c r="T4906" s="22"/>
      <c r="U4906" s="22"/>
      <c r="V4906" s="41"/>
      <c r="W4906" s="42"/>
      <c r="X4906" s="22"/>
      <c r="Y4906" s="22"/>
      <c r="Z4906" s="41"/>
      <c r="AA4906" s="42"/>
      <c r="AB4906" s="22"/>
      <c r="AC4906" s="22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1655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1655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/>
      <c r="S4908" s="42"/>
      <c r="T4908" s="22"/>
      <c r="U4908" s="22"/>
      <c r="V4908" s="41"/>
      <c r="W4908" s="42"/>
      <c r="X4908" s="22"/>
      <c r="Y4908" s="22"/>
      <c r="Z4908" s="41"/>
      <c r="AA4908" s="42"/>
      <c r="AB4908" s="22"/>
      <c r="AC4908" s="22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1655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/>
      <c r="S4909" s="42"/>
      <c r="T4909" s="22"/>
      <c r="U4909" s="22"/>
      <c r="V4909" s="41"/>
      <c r="W4909" s="42"/>
      <c r="X4909" s="22"/>
      <c r="Y4909" s="22"/>
      <c r="Z4909" s="41"/>
      <c r="AA4909" s="42"/>
      <c r="AB4909" s="22"/>
      <c r="AC4909" s="22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1655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1655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/>
      <c r="S4911" s="42"/>
      <c r="T4911" s="22"/>
      <c r="U4911" s="22"/>
      <c r="V4911" s="41"/>
      <c r="W4911" s="42"/>
      <c r="X4911" s="22"/>
      <c r="Y4911" s="22"/>
      <c r="Z4911" s="41"/>
      <c r="AA4911" s="42"/>
      <c r="AB4911" s="22"/>
      <c r="AC4911" s="22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1655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1655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1655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1655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/>
      <c r="S4915" s="40"/>
      <c r="T4915" s="19"/>
      <c r="U4915" s="19"/>
      <c r="V4915" s="39"/>
      <c r="W4915" s="40"/>
      <c r="X4915" s="19"/>
      <c r="Y4915" s="19"/>
      <c r="Z4915" s="39"/>
      <c r="AA4915" s="40"/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1655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1655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/>
      <c r="S4917" s="40"/>
      <c r="T4917" s="19"/>
      <c r="U4917" s="19"/>
      <c r="V4917" s="39"/>
      <c r="W4917" s="40"/>
      <c r="X4917" s="19"/>
      <c r="Y4917" s="19"/>
      <c r="Z4917" s="39"/>
      <c r="AA4917" s="40"/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1655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/>
      <c r="S4918" s="42"/>
      <c r="T4918" s="22"/>
      <c r="U4918" s="22"/>
      <c r="V4918" s="41"/>
      <c r="W4918" s="42"/>
      <c r="X4918" s="22"/>
      <c r="Y4918" s="22"/>
      <c r="Z4918" s="41"/>
      <c r="AA4918" s="42"/>
      <c r="AB4918" s="22"/>
      <c r="AC4918" s="22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1655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1655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/>
      <c r="S4920" s="42"/>
      <c r="T4920" s="22"/>
      <c r="U4920" s="22"/>
      <c r="V4920" s="41"/>
      <c r="W4920" s="42"/>
      <c r="X4920" s="22"/>
      <c r="Y4920" s="22"/>
      <c r="Z4920" s="41"/>
      <c r="AA4920" s="42"/>
      <c r="AB4920" s="22"/>
      <c r="AC4920" s="22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1655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1655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1655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1655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/>
      <c r="S4924" s="42"/>
      <c r="T4924" s="22"/>
      <c r="U4924" s="22"/>
      <c r="V4924" s="41"/>
      <c r="W4924" s="42"/>
      <c r="X4924" s="22"/>
      <c r="Y4924" s="22"/>
      <c r="Z4924" s="41"/>
      <c r="AA4924" s="42"/>
      <c r="AB4924" s="22"/>
      <c r="AC4924" s="22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1655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1655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/>
      <c r="S4926" s="42"/>
      <c r="T4926" s="22"/>
      <c r="U4926" s="22"/>
      <c r="V4926" s="41"/>
      <c r="W4926" s="42"/>
      <c r="X4926" s="22"/>
      <c r="Y4926" s="22"/>
      <c r="Z4926" s="41"/>
      <c r="AA4926" s="42"/>
      <c r="AB4926" s="22"/>
      <c r="AC4926" s="22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1655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1655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1655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1655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1655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1655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1655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1655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1655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1655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/>
      <c r="S4936" s="42"/>
      <c r="T4936" s="22"/>
      <c r="U4936" s="22"/>
      <c r="V4936" s="41"/>
      <c r="W4936" s="42"/>
      <c r="X4936" s="22"/>
      <c r="Y4936" s="22"/>
      <c r="Z4936" s="41"/>
      <c r="AA4936" s="42"/>
      <c r="AB4936" s="22"/>
      <c r="AC4936" s="22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1655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1655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/>
      <c r="S4938" s="42"/>
      <c r="T4938" s="22"/>
      <c r="U4938" s="22"/>
      <c r="V4938" s="41"/>
      <c r="W4938" s="42"/>
      <c r="X4938" s="22"/>
      <c r="Y4938" s="22"/>
      <c r="Z4938" s="41"/>
      <c r="AA4938" s="42"/>
      <c r="AB4938" s="22"/>
      <c r="AC4938" s="22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1655</v>
      </c>
      <c r="B4939" s="37" t="s">
        <v>433</v>
      </c>
      <c r="C4939" s="38" t="s">
        <v>434</v>
      </c>
      <c r="D4939" s="24">
        <f t="shared" si="154"/>
        <v>78900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/>
      <c r="S4939" s="40"/>
      <c r="T4939" s="19"/>
      <c r="U4939" s="19"/>
      <c r="V4939" s="39"/>
      <c r="W4939" s="40"/>
      <c r="X4939" s="19"/>
      <c r="Y4939" s="19"/>
      <c r="Z4939" s="39"/>
      <c r="AA4939" s="40"/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1655</v>
      </c>
      <c r="B4940" s="37" t="s">
        <v>435</v>
      </c>
      <c r="C4940" s="38" t="s">
        <v>436</v>
      </c>
      <c r="D4940" s="24">
        <f t="shared" si="154"/>
        <v>0</v>
      </c>
      <c r="E4940" s="32">
        <f t="shared" si="155"/>
        <v>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/>
      <c r="S4940" s="40"/>
      <c r="T4940" s="19"/>
      <c r="U4940" s="19"/>
      <c r="V4940" s="39"/>
      <c r="W4940" s="40"/>
      <c r="X4940" s="19"/>
      <c r="Y4940" s="19"/>
      <c r="Z4940" s="39"/>
      <c r="AA4940" s="40"/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1655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/>
      <c r="S4941" s="40"/>
      <c r="T4941" s="19"/>
      <c r="U4941" s="19"/>
      <c r="V4941" s="39"/>
      <c r="W4941" s="40"/>
      <c r="X4941" s="19"/>
      <c r="Y4941" s="19"/>
      <c r="Z4941" s="39"/>
      <c r="AA4941" s="40"/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1655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/>
      <c r="S4942" s="40"/>
      <c r="T4942" s="19"/>
      <c r="U4942" s="19"/>
      <c r="V4942" s="39"/>
      <c r="W4942" s="40"/>
      <c r="X4942" s="19"/>
      <c r="Y4942" s="19"/>
      <c r="Z4942" s="39"/>
      <c r="AA4942" s="40"/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1655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/>
      <c r="S4943" s="40"/>
      <c r="T4943" s="19"/>
      <c r="U4943" s="19"/>
      <c r="V4943" s="39"/>
      <c r="W4943" s="40"/>
      <c r="X4943" s="19"/>
      <c r="Y4943" s="19"/>
      <c r="Z4943" s="39"/>
      <c r="AA4943" s="40"/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1655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1655</v>
      </c>
      <c r="B4945" s="37" t="s">
        <v>445</v>
      </c>
      <c r="C4945" s="38" t="s">
        <v>446</v>
      </c>
      <c r="D4945" s="24">
        <f t="shared" si="154"/>
        <v>97000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/>
      <c r="S4945" s="40"/>
      <c r="T4945" s="19"/>
      <c r="U4945" s="19"/>
      <c r="V4945" s="39"/>
      <c r="W4945" s="40"/>
      <c r="X4945" s="19"/>
      <c r="Y4945" s="19"/>
      <c r="Z4945" s="39"/>
      <c r="AA4945" s="40"/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1655</v>
      </c>
      <c r="B4946" s="37" t="s">
        <v>447</v>
      </c>
      <c r="C4946" s="38" t="s">
        <v>448</v>
      </c>
      <c r="D4946" s="24">
        <f t="shared" si="154"/>
        <v>194900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/>
      <c r="S4946" s="40"/>
      <c r="T4946" s="19"/>
      <c r="U4946" s="19"/>
      <c r="V4946" s="39"/>
      <c r="W4946" s="40"/>
      <c r="X4946" s="19"/>
      <c r="Y4946" s="19"/>
      <c r="Z4946" s="39"/>
      <c r="AA4946" s="40"/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1655</v>
      </c>
      <c r="B4947" s="37" t="s">
        <v>449</v>
      </c>
      <c r="C4947" s="38" t="s">
        <v>450</v>
      </c>
      <c r="D4947" s="24">
        <f t="shared" si="154"/>
        <v>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/>
      <c r="S4947" s="40"/>
      <c r="T4947" s="19"/>
      <c r="U4947" s="19"/>
      <c r="V4947" s="39"/>
      <c r="W4947" s="40"/>
      <c r="X4947" s="19"/>
      <c r="Y4947" s="19"/>
      <c r="Z4947" s="39"/>
      <c r="AA4947" s="40"/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1655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/>
      <c r="S4948" s="40"/>
      <c r="T4948" s="19"/>
      <c r="U4948" s="19"/>
      <c r="V4948" s="39"/>
      <c r="W4948" s="40"/>
      <c r="X4948" s="19"/>
      <c r="Y4948" s="19"/>
      <c r="Z4948" s="39"/>
      <c r="AA4948" s="40"/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1655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129145.76000000001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/>
      <c r="S4949" s="40"/>
      <c r="T4949" s="19"/>
      <c r="U4949" s="19"/>
      <c r="V4949" s="39"/>
      <c r="W4949" s="40"/>
      <c r="X4949" s="19"/>
      <c r="Y4949" s="19"/>
      <c r="Z4949" s="39"/>
      <c r="AA4949" s="40"/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1655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6206.0099999999993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/>
      <c r="S4950" s="40"/>
      <c r="T4950" s="19"/>
      <c r="U4950" s="19"/>
      <c r="V4950" s="39"/>
      <c r="W4950" s="40"/>
      <c r="X4950" s="19"/>
      <c r="Y4950" s="19"/>
      <c r="Z4950" s="39"/>
      <c r="AA4950" s="40"/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1655</v>
      </c>
      <c r="B4951" s="37" t="s">
        <v>457</v>
      </c>
      <c r="C4951" s="38" t="s">
        <v>458</v>
      </c>
      <c r="D4951" s="24">
        <f t="shared" si="154"/>
        <v>0</v>
      </c>
      <c r="E4951" s="32">
        <f t="shared" si="155"/>
        <v>45714.049999999996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/>
      <c r="S4951" s="40"/>
      <c r="T4951" s="19"/>
      <c r="U4951" s="19"/>
      <c r="V4951" s="39"/>
      <c r="W4951" s="40"/>
      <c r="X4951" s="19"/>
      <c r="Y4951" s="19"/>
      <c r="Z4951" s="39"/>
      <c r="AA4951" s="40"/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1655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15002.66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/>
      <c r="S4952" s="40"/>
      <c r="T4952" s="19"/>
      <c r="U4952" s="19"/>
      <c r="V4952" s="39"/>
      <c r="W4952" s="40"/>
      <c r="X4952" s="19"/>
      <c r="Y4952" s="19"/>
      <c r="Z4952" s="39"/>
      <c r="AA4952" s="40"/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1655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26895.89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/>
      <c r="S4953" s="40"/>
      <c r="T4953" s="19"/>
      <c r="U4953" s="19"/>
      <c r="V4953" s="39"/>
      <c r="W4953" s="40"/>
      <c r="X4953" s="19"/>
      <c r="Y4953" s="19"/>
      <c r="Z4953" s="39"/>
      <c r="AA4953" s="40"/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1655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1655</v>
      </c>
      <c r="B4955" s="37" t="s">
        <v>465</v>
      </c>
      <c r="C4955" s="38" t="s">
        <v>466</v>
      </c>
      <c r="D4955" s="24">
        <f t="shared" si="154"/>
        <v>0</v>
      </c>
      <c r="E4955" s="32">
        <f t="shared" si="155"/>
        <v>635819.96000000008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/>
      <c r="S4955" s="40"/>
      <c r="T4955" s="19"/>
      <c r="U4955" s="19"/>
      <c r="V4955" s="39"/>
      <c r="W4955" s="40"/>
      <c r="X4955" s="19"/>
      <c r="Y4955" s="19"/>
      <c r="Z4955" s="39"/>
      <c r="AA4955" s="40"/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1655</v>
      </c>
      <c r="B4956" s="37" t="s">
        <v>467</v>
      </c>
      <c r="C4956" s="38" t="s">
        <v>468</v>
      </c>
      <c r="D4956" s="24">
        <f t="shared" si="154"/>
        <v>275.8</v>
      </c>
      <c r="E4956" s="32">
        <f t="shared" si="155"/>
        <v>130821.54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/>
      <c r="S4956" s="40"/>
      <c r="T4956" s="19"/>
      <c r="U4956" s="19"/>
      <c r="V4956" s="39"/>
      <c r="W4956" s="40"/>
      <c r="X4956" s="19"/>
      <c r="Y4956" s="19"/>
      <c r="Z4956" s="39"/>
      <c r="AA4956" s="40"/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1655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59641.279999999999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/>
      <c r="S4957" s="40"/>
      <c r="T4957" s="19"/>
      <c r="U4957" s="19"/>
      <c r="V4957" s="39"/>
      <c r="W4957" s="40"/>
      <c r="X4957" s="19"/>
      <c r="Y4957" s="19"/>
      <c r="Z4957" s="39"/>
      <c r="AA4957" s="40"/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1655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/>
      <c r="S4958" s="40"/>
      <c r="T4958" s="19"/>
      <c r="U4958" s="19"/>
      <c r="V4958" s="39"/>
      <c r="W4958" s="40"/>
      <c r="X4958" s="19"/>
      <c r="Y4958" s="19"/>
      <c r="Z4958" s="39"/>
      <c r="AA4958" s="40"/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1655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1655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1655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/>
      <c r="S4961" s="42"/>
      <c r="T4961" s="22"/>
      <c r="U4961" s="22"/>
      <c r="V4961" s="41"/>
      <c r="W4961" s="42"/>
      <c r="X4961" s="22"/>
      <c r="Y4961" s="22"/>
      <c r="Z4961" s="41"/>
      <c r="AA4961" s="42"/>
      <c r="AB4961" s="22"/>
      <c r="AC4961" s="22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1655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1655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0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/>
      <c r="S4963" s="42"/>
      <c r="T4963" s="22"/>
      <c r="U4963" s="22"/>
      <c r="V4963" s="41"/>
      <c r="W4963" s="42"/>
      <c r="X4963" s="22"/>
      <c r="Y4963" s="22"/>
      <c r="Z4963" s="41"/>
      <c r="AA4963" s="42"/>
      <c r="AB4963" s="22"/>
      <c r="AC4963" s="22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1655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1655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1655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1655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1655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1655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1655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1655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1655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1636</v>
      </c>
      <c r="AF4972" s="26" t="s">
        <v>1615</v>
      </c>
      <c r="AG4972" s="44" t="s">
        <v>1637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1655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1636</v>
      </c>
      <c r="AF4973" s="26" t="s">
        <v>1617</v>
      </c>
      <c r="AG4973" s="44" t="s">
        <v>1637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1655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1636</v>
      </c>
      <c r="AF4974" s="26" t="s">
        <v>1619</v>
      </c>
      <c r="AG4974" s="44" t="s">
        <v>1637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1655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1637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1655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1639</v>
      </c>
      <c r="AG4976" s="44" t="s">
        <v>1637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1655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1636</v>
      </c>
      <c r="AF4977" s="26" t="s">
        <v>1617</v>
      </c>
      <c r="AG4977" s="44" t="s">
        <v>1637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1655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1636</v>
      </c>
      <c r="AF4978" s="26" t="s">
        <v>1617</v>
      </c>
      <c r="AG4978" s="44" t="s">
        <v>1637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1655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1636</v>
      </c>
      <c r="AF4979" s="26" t="s">
        <v>1617</v>
      </c>
      <c r="AG4979" s="44" t="s">
        <v>1637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1655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1655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1655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1655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1636</v>
      </c>
      <c r="AF4983" s="26" t="s">
        <v>1615</v>
      </c>
      <c r="AG4983" s="44" t="s">
        <v>1637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1655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1636</v>
      </c>
      <c r="AF4984" s="26" t="s">
        <v>1617</v>
      </c>
      <c r="AG4984" s="44" t="s">
        <v>1637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1655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1636</v>
      </c>
      <c r="AF4985" s="26" t="s">
        <v>1619</v>
      </c>
      <c r="AG4985" s="44" t="s">
        <v>1637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1655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1637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1655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1639</v>
      </c>
      <c r="AG4987" s="44" t="s">
        <v>1637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1655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1636</v>
      </c>
      <c r="AF4988" s="26" t="s">
        <v>1617</v>
      </c>
      <c r="AG4988" s="44" t="s">
        <v>1637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1655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1636</v>
      </c>
      <c r="AF4989" s="26" t="s">
        <v>1617</v>
      </c>
      <c r="AG4989" s="44" t="s">
        <v>1637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1655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1636</v>
      </c>
      <c r="AF4990" s="26" t="s">
        <v>1617</v>
      </c>
      <c r="AG4990" s="44" t="s">
        <v>1637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1655</v>
      </c>
      <c r="B4991" s="37" t="s">
        <v>537</v>
      </c>
      <c r="C4991" s="38" t="s">
        <v>538</v>
      </c>
      <c r="D4991" s="24">
        <f t="shared" si="154"/>
        <v>3656780.0199999996</v>
      </c>
      <c r="E4991" s="32">
        <f t="shared" si="155"/>
        <v>3219570.98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/>
      <c r="S4991" s="40"/>
      <c r="T4991" s="19"/>
      <c r="U4991" s="19"/>
      <c r="V4991" s="39"/>
      <c r="W4991" s="40"/>
      <c r="X4991" s="19"/>
      <c r="Y4991" s="19"/>
      <c r="Z4991" s="39"/>
      <c r="AA4991" s="40"/>
      <c r="AB4991" s="19"/>
      <c r="AC4991" s="19"/>
      <c r="AD4991" s="43" t="s">
        <v>1614</v>
      </c>
      <c r="AE4991" s="26" t="s">
        <v>1636</v>
      </c>
      <c r="AF4991" s="26" t="s">
        <v>1615</v>
      </c>
      <c r="AG4991" s="44" t="s">
        <v>1637</v>
      </c>
    </row>
    <row r="4992" spans="1:52" ht="14.4" customHeight="1" x14ac:dyDescent="0.3">
      <c r="A4992" s="36" t="s">
        <v>1655</v>
      </c>
      <c r="B4992" s="37" t="s">
        <v>539</v>
      </c>
      <c r="C4992" s="38" t="s">
        <v>540</v>
      </c>
      <c r="D4992" s="24">
        <f t="shared" si="154"/>
        <v>1619690.2499999998</v>
      </c>
      <c r="E4992" s="32">
        <f t="shared" si="155"/>
        <v>880004.35000000009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/>
      <c r="S4992" s="40"/>
      <c r="T4992" s="19"/>
      <c r="U4992" s="19"/>
      <c r="V4992" s="39"/>
      <c r="W4992" s="40"/>
      <c r="X4992" s="19"/>
      <c r="Y4992" s="19"/>
      <c r="Z4992" s="39"/>
      <c r="AA4992" s="40"/>
      <c r="AB4992" s="19"/>
      <c r="AC4992" s="19"/>
      <c r="AD4992" s="43" t="s">
        <v>1616</v>
      </c>
      <c r="AE4992" s="26" t="s">
        <v>1636</v>
      </c>
      <c r="AF4992" s="26" t="s">
        <v>1617</v>
      </c>
      <c r="AG4992" s="44" t="s">
        <v>1637</v>
      </c>
    </row>
    <row r="4993" spans="1:52" ht="14.4" customHeight="1" x14ac:dyDescent="0.3">
      <c r="A4993" s="36" t="s">
        <v>1655</v>
      </c>
      <c r="B4993" s="37" t="s">
        <v>541</v>
      </c>
      <c r="C4993" s="38" t="s">
        <v>542</v>
      </c>
      <c r="D4993" s="24">
        <f t="shared" si="154"/>
        <v>1905573</v>
      </c>
      <c r="E4993" s="32">
        <f t="shared" si="155"/>
        <v>1947442.5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/>
      <c r="S4993" s="40"/>
      <c r="T4993" s="19"/>
      <c r="U4993" s="19"/>
      <c r="V4993" s="39"/>
      <c r="W4993" s="40"/>
      <c r="X4993" s="19"/>
      <c r="Y4993" s="19"/>
      <c r="Z4993" s="39"/>
      <c r="AA4993" s="40"/>
      <c r="AB4993" s="19"/>
      <c r="AC4993" s="19"/>
      <c r="AD4993" s="43" t="s">
        <v>1618</v>
      </c>
      <c r="AE4993" s="26" t="s">
        <v>1636</v>
      </c>
      <c r="AF4993" s="26" t="s">
        <v>1619</v>
      </c>
      <c r="AG4993" s="44" t="s">
        <v>1637</v>
      </c>
    </row>
    <row r="4994" spans="1:52" ht="14.4" customHeight="1" x14ac:dyDescent="0.3">
      <c r="A4994" s="36" t="s">
        <v>1655</v>
      </c>
      <c r="B4994" s="37" t="s">
        <v>543</v>
      </c>
      <c r="C4994" s="38" t="s">
        <v>544</v>
      </c>
      <c r="D4994" s="24">
        <f t="shared" si="154"/>
        <v>1238635</v>
      </c>
      <c r="E4994" s="32">
        <f t="shared" si="155"/>
        <v>1697334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/>
      <c r="S4994" s="40"/>
      <c r="T4994" s="19"/>
      <c r="U4994" s="19"/>
      <c r="V4994" s="39"/>
      <c r="W4994" s="40"/>
      <c r="X4994" s="19"/>
      <c r="Y4994" s="19"/>
      <c r="Z4994" s="39"/>
      <c r="AA4994" s="40"/>
      <c r="AB4994" s="19"/>
      <c r="AC4994" s="19"/>
      <c r="AD4994" s="43"/>
      <c r="AE4994" s="26"/>
      <c r="AF4994" s="26" t="s">
        <v>1620</v>
      </c>
      <c r="AG4994" s="44" t="s">
        <v>1637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1655</v>
      </c>
      <c r="B4995" s="37" t="s">
        <v>545</v>
      </c>
      <c r="C4995" s="38" t="s">
        <v>546</v>
      </c>
      <c r="D4995" s="24">
        <f t="shared" si="154"/>
        <v>769459.67999999993</v>
      </c>
      <c r="E4995" s="32">
        <f t="shared" si="155"/>
        <v>900447.49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/>
      <c r="S4995" s="40"/>
      <c r="T4995" s="19"/>
      <c r="U4995" s="19"/>
      <c r="V4995" s="39"/>
      <c r="W4995" s="40"/>
      <c r="X4995" s="19"/>
      <c r="Y4995" s="19"/>
      <c r="Z4995" s="39"/>
      <c r="AA4995" s="40"/>
      <c r="AB4995" s="19"/>
      <c r="AC4995" s="19"/>
      <c r="AD4995" s="43"/>
      <c r="AE4995" s="26"/>
      <c r="AF4995" s="26" t="s">
        <v>1639</v>
      </c>
      <c r="AG4995" s="44" t="s">
        <v>1637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1655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332026</v>
      </c>
      <c r="E4996" s="32">
        <f t="shared" ref="E4996:E5059" si="157">G4996+I4996+K4996+M4996+O4996+Q4996+S4996+U4996+W4996+Y4996+AA4996+AC4996</f>
        <v>338455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/>
      <c r="S4996" s="40"/>
      <c r="T4996" s="19"/>
      <c r="U4996" s="19"/>
      <c r="V4996" s="39"/>
      <c r="W4996" s="40"/>
      <c r="X4996" s="19"/>
      <c r="Y4996" s="19"/>
      <c r="Z4996" s="39"/>
      <c r="AA4996" s="40"/>
      <c r="AB4996" s="19"/>
      <c r="AC4996" s="19"/>
      <c r="AD4996" s="43"/>
      <c r="AE4996" s="26"/>
      <c r="AF4996" s="26" t="s">
        <v>1621</v>
      </c>
      <c r="AG4996" s="44" t="s">
        <v>1637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1655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1637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1655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1655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1655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1636</v>
      </c>
      <c r="AF5000" s="26" t="s">
        <v>1617</v>
      </c>
      <c r="AG5000" s="44" t="s">
        <v>1637</v>
      </c>
    </row>
    <row r="5001" spans="1:52" ht="14.4" customHeight="1" x14ac:dyDescent="0.3">
      <c r="A5001" s="36" t="s">
        <v>1655</v>
      </c>
      <c r="B5001" s="37" t="s">
        <v>557</v>
      </c>
      <c r="C5001" s="38" t="s">
        <v>558</v>
      </c>
      <c r="D5001" s="24">
        <f t="shared" si="156"/>
        <v>194277.41</v>
      </c>
      <c r="E5001" s="32">
        <f t="shared" si="157"/>
        <v>226363.56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/>
      <c r="S5001" s="40"/>
      <c r="T5001" s="19"/>
      <c r="U5001" s="19"/>
      <c r="V5001" s="39"/>
      <c r="W5001" s="40"/>
      <c r="X5001" s="19"/>
      <c r="Y5001" s="19"/>
      <c r="Z5001" s="39"/>
      <c r="AA5001" s="40"/>
      <c r="AB5001" s="19"/>
      <c r="AC5001" s="19"/>
      <c r="AD5001" s="43" t="s">
        <v>1616</v>
      </c>
      <c r="AE5001" s="26" t="s">
        <v>1636</v>
      </c>
      <c r="AF5001" s="26" t="s">
        <v>1617</v>
      </c>
      <c r="AG5001" s="44" t="s">
        <v>1637</v>
      </c>
    </row>
    <row r="5002" spans="1:52" ht="14.4" customHeight="1" x14ac:dyDescent="0.3">
      <c r="A5002" s="36" t="s">
        <v>1655</v>
      </c>
      <c r="B5002" s="37" t="s">
        <v>559</v>
      </c>
      <c r="C5002" s="38" t="s">
        <v>560</v>
      </c>
      <c r="D5002" s="24">
        <f t="shared" si="156"/>
        <v>0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/>
      <c r="S5002" s="42"/>
      <c r="T5002" s="22"/>
      <c r="U5002" s="22"/>
      <c r="V5002" s="41"/>
      <c r="W5002" s="42"/>
      <c r="X5002" s="22"/>
      <c r="Y5002" s="22"/>
      <c r="Z5002" s="41"/>
      <c r="AA5002" s="42"/>
      <c r="AB5002" s="22"/>
      <c r="AC5002" s="22"/>
      <c r="AD5002" s="43" t="s">
        <v>1616</v>
      </c>
      <c r="AE5002" s="26" t="s">
        <v>1636</v>
      </c>
      <c r="AF5002" s="26" t="s">
        <v>1617</v>
      </c>
      <c r="AG5002" s="44" t="s">
        <v>1637</v>
      </c>
    </row>
    <row r="5003" spans="1:52" ht="14.4" customHeight="1" x14ac:dyDescent="0.3">
      <c r="A5003" s="36" t="s">
        <v>1655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1655</v>
      </c>
      <c r="B5004" s="37" t="s">
        <v>563</v>
      </c>
      <c r="C5004" s="38" t="s">
        <v>564</v>
      </c>
      <c r="D5004" s="24">
        <f t="shared" si="156"/>
        <v>464191.5</v>
      </c>
      <c r="E5004" s="32">
        <f t="shared" si="157"/>
        <v>663739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/>
      <c r="S5004" s="40"/>
      <c r="T5004" s="19"/>
      <c r="U5004" s="19"/>
      <c r="V5004" s="39"/>
      <c r="W5004" s="40"/>
      <c r="X5004" s="19"/>
      <c r="Y5004" s="19"/>
      <c r="Z5004" s="39"/>
      <c r="AA5004" s="40"/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1655</v>
      </c>
      <c r="B5005" s="37" t="s">
        <v>565</v>
      </c>
      <c r="C5005" s="38" t="s">
        <v>566</v>
      </c>
      <c r="D5005" s="24">
        <f t="shared" si="156"/>
        <v>90975</v>
      </c>
      <c r="E5005" s="32">
        <f t="shared" si="157"/>
        <v>403075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/>
      <c r="S5005" s="40"/>
      <c r="T5005" s="19"/>
      <c r="U5005" s="19"/>
      <c r="V5005" s="39"/>
      <c r="W5005" s="40"/>
      <c r="X5005" s="19"/>
      <c r="Y5005" s="19"/>
      <c r="Z5005" s="39"/>
      <c r="AA5005" s="40"/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1655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/>
      <c r="S5006" s="40"/>
      <c r="T5006" s="19"/>
      <c r="U5006" s="19"/>
      <c r="V5006" s="39"/>
      <c r="W5006" s="40"/>
      <c r="X5006" s="19"/>
      <c r="Y5006" s="19"/>
      <c r="Z5006" s="39"/>
      <c r="AA5006" s="40"/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1655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1655</v>
      </c>
      <c r="B5008" s="37" t="s">
        <v>571</v>
      </c>
      <c r="C5008" s="38" t="s">
        <v>572</v>
      </c>
      <c r="D5008" s="24">
        <f t="shared" si="156"/>
        <v>100000</v>
      </c>
      <c r="E5008" s="32">
        <f t="shared" si="157"/>
        <v>258300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/>
      <c r="S5008" s="40"/>
      <c r="T5008" s="19"/>
      <c r="U5008" s="19"/>
      <c r="V5008" s="39"/>
      <c r="W5008" s="40"/>
      <c r="X5008" s="19"/>
      <c r="Y5008" s="19"/>
      <c r="Z5008" s="39"/>
      <c r="AA5008" s="40"/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1655</v>
      </c>
      <c r="B5009" s="37" t="s">
        <v>573</v>
      </c>
      <c r="C5009" s="38" t="s">
        <v>574</v>
      </c>
      <c r="D5009" s="24">
        <f t="shared" si="156"/>
        <v>1333971</v>
      </c>
      <c r="E5009" s="32">
        <f t="shared" si="157"/>
        <v>1382623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/>
      <c r="S5009" s="40"/>
      <c r="T5009" s="19"/>
      <c r="U5009" s="19"/>
      <c r="V5009" s="39"/>
      <c r="W5009" s="40"/>
      <c r="X5009" s="19"/>
      <c r="Y5009" s="19"/>
      <c r="Z5009" s="39"/>
      <c r="AA5009" s="40"/>
      <c r="AB5009" s="19"/>
      <c r="AC5009" s="19"/>
      <c r="AD5009" s="43"/>
      <c r="AE5009" s="26"/>
      <c r="AF5009" s="26" t="s">
        <v>1622</v>
      </c>
      <c r="AG5009" s="44" t="s">
        <v>1637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1655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/>
      <c r="S5010" s="42"/>
      <c r="T5010" s="22"/>
      <c r="U5010" s="22"/>
      <c r="V5010" s="41"/>
      <c r="W5010" s="42"/>
      <c r="X5010" s="22"/>
      <c r="Y5010" s="22"/>
      <c r="Z5010" s="41"/>
      <c r="AA5010" s="42"/>
      <c r="AB5010" s="22"/>
      <c r="AC5010" s="22"/>
      <c r="AD5010" s="43"/>
      <c r="AE5010" s="26"/>
      <c r="AF5010" s="26" t="s">
        <v>1622</v>
      </c>
      <c r="AG5010" s="44" t="s">
        <v>1637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1655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/>
      <c r="S5011" s="40"/>
      <c r="T5011" s="19"/>
      <c r="U5011" s="19"/>
      <c r="V5011" s="39"/>
      <c r="W5011" s="40"/>
      <c r="X5011" s="19"/>
      <c r="Y5011" s="19"/>
      <c r="Z5011" s="39"/>
      <c r="AA5011" s="40"/>
      <c r="AB5011" s="19"/>
      <c r="AC5011" s="19"/>
      <c r="AD5011" s="43"/>
      <c r="AE5011" s="26"/>
      <c r="AF5011" s="26" t="s">
        <v>1622</v>
      </c>
      <c r="AG5011" s="44" t="s">
        <v>1637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1655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1655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1637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1655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1637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1655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1637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1655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1655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1655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1655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1655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1655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1655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1655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18834.669999999998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/>
      <c r="S5023" s="42"/>
      <c r="T5023" s="22"/>
      <c r="U5023" s="22"/>
      <c r="V5023" s="41"/>
      <c r="W5023" s="42"/>
      <c r="X5023" s="22"/>
      <c r="Y5023" s="22"/>
      <c r="Z5023" s="41"/>
      <c r="AA5023" s="42"/>
      <c r="AB5023" s="22"/>
      <c r="AC5023" s="22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1655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1637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1655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1637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1655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1637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1655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1637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1655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1637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1655</v>
      </c>
      <c r="B5029" s="37" t="s">
        <v>613</v>
      </c>
      <c r="C5029" s="38" t="s">
        <v>614</v>
      </c>
      <c r="D5029" s="24">
        <f t="shared" si="156"/>
        <v>4528163.25</v>
      </c>
      <c r="E5029" s="32">
        <f t="shared" si="157"/>
        <v>4537215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/>
      <c r="S5029" s="40"/>
      <c r="T5029" s="19"/>
      <c r="U5029" s="19"/>
      <c r="V5029" s="39"/>
      <c r="W5029" s="40"/>
      <c r="X5029" s="19"/>
      <c r="Y5029" s="19"/>
      <c r="Z5029" s="39"/>
      <c r="AA5029" s="40"/>
      <c r="AB5029" s="19"/>
      <c r="AC5029" s="19"/>
      <c r="AD5029" s="43"/>
      <c r="AE5029" s="26"/>
      <c r="AF5029" s="26" t="s">
        <v>1623</v>
      </c>
      <c r="AG5029" s="44" t="s">
        <v>1637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1655</v>
      </c>
      <c r="B5030" s="37" t="s">
        <v>615</v>
      </c>
      <c r="C5030" s="38" t="s">
        <v>616</v>
      </c>
      <c r="D5030" s="24">
        <f t="shared" si="156"/>
        <v>315773</v>
      </c>
      <c r="E5030" s="32">
        <f t="shared" si="157"/>
        <v>320999.25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/>
      <c r="S5030" s="40"/>
      <c r="T5030" s="19"/>
      <c r="U5030" s="19"/>
      <c r="V5030" s="39"/>
      <c r="W5030" s="40"/>
      <c r="X5030" s="19"/>
      <c r="Y5030" s="19"/>
      <c r="Z5030" s="39"/>
      <c r="AA5030" s="40"/>
      <c r="AB5030" s="19"/>
      <c r="AC5030" s="19"/>
      <c r="AD5030" s="43"/>
      <c r="AE5030" s="26"/>
      <c r="AF5030" s="26" t="s">
        <v>1623</v>
      </c>
      <c r="AG5030" s="44" t="s">
        <v>1637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1655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1637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1655</v>
      </c>
      <c r="B5032" s="37" t="s">
        <v>619</v>
      </c>
      <c r="C5032" s="38" t="s">
        <v>620</v>
      </c>
      <c r="D5032" s="24">
        <f t="shared" si="156"/>
        <v>155500</v>
      </c>
      <c r="E5032" s="32">
        <f t="shared" si="157"/>
        <v>157800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/>
      <c r="S5032" s="40"/>
      <c r="T5032" s="19"/>
      <c r="U5032" s="19"/>
      <c r="V5032" s="39"/>
      <c r="W5032" s="40"/>
      <c r="X5032" s="19"/>
      <c r="Y5032" s="19"/>
      <c r="Z5032" s="39"/>
      <c r="AA5032" s="40"/>
      <c r="AB5032" s="19"/>
      <c r="AC5032" s="19"/>
      <c r="AD5032" s="43"/>
      <c r="AE5032" s="26"/>
      <c r="AF5032" s="26" t="s">
        <v>1623</v>
      </c>
      <c r="AG5032" s="44" t="s">
        <v>1637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1655</v>
      </c>
      <c r="B5033" s="37" t="s">
        <v>621</v>
      </c>
      <c r="C5033" s="38" t="s">
        <v>622</v>
      </c>
      <c r="D5033" s="24">
        <f t="shared" si="156"/>
        <v>263600</v>
      </c>
      <c r="E5033" s="32">
        <f t="shared" si="157"/>
        <v>1375600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/>
      <c r="S5033" s="40"/>
      <c r="T5033" s="19"/>
      <c r="U5033" s="19"/>
      <c r="V5033" s="39"/>
      <c r="W5033" s="40"/>
      <c r="X5033" s="19"/>
      <c r="Y5033" s="19"/>
      <c r="Z5033" s="39"/>
      <c r="AA5033" s="40"/>
      <c r="AB5033" s="19"/>
      <c r="AC5033" s="19"/>
      <c r="AD5033" s="43"/>
      <c r="AE5033" s="26"/>
      <c r="AF5033" s="26" t="s">
        <v>1623</v>
      </c>
      <c r="AG5033" s="44" t="s">
        <v>1637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1655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/>
      <c r="S5034" s="42"/>
      <c r="T5034" s="22"/>
      <c r="U5034" s="22"/>
      <c r="V5034" s="41"/>
      <c r="W5034" s="42"/>
      <c r="X5034" s="22"/>
      <c r="Y5034" s="22"/>
      <c r="Z5034" s="41"/>
      <c r="AA5034" s="42"/>
      <c r="AB5034" s="22"/>
      <c r="AC5034" s="22"/>
      <c r="AD5034" s="43"/>
      <c r="AE5034" s="26"/>
      <c r="AF5034" s="26" t="s">
        <v>1623</v>
      </c>
      <c r="AG5034" s="44" t="s">
        <v>1637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1655</v>
      </c>
      <c r="B5035" s="37" t="s">
        <v>625</v>
      </c>
      <c r="C5035" s="38" t="s">
        <v>588</v>
      </c>
      <c r="D5035" s="24">
        <f t="shared" si="156"/>
        <v>1133934.43</v>
      </c>
      <c r="E5035" s="32">
        <f t="shared" si="157"/>
        <v>950590.58000000007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/>
      <c r="S5035" s="40"/>
      <c r="T5035" s="19"/>
      <c r="U5035" s="19"/>
      <c r="V5035" s="39"/>
      <c r="W5035" s="40"/>
      <c r="X5035" s="19"/>
      <c r="Y5035" s="19"/>
      <c r="Z5035" s="39"/>
      <c r="AA5035" s="40"/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1655</v>
      </c>
      <c r="B5036" s="37" t="s">
        <v>626</v>
      </c>
      <c r="C5036" s="38" t="s">
        <v>627</v>
      </c>
      <c r="D5036" s="24">
        <f t="shared" si="156"/>
        <v>475010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/>
      <c r="S5036" s="42"/>
      <c r="T5036" s="22"/>
      <c r="U5036" s="22"/>
      <c r="V5036" s="41"/>
      <c r="W5036" s="42"/>
      <c r="X5036" s="22"/>
      <c r="Y5036" s="22"/>
      <c r="Z5036" s="41"/>
      <c r="AA5036" s="42"/>
      <c r="AB5036" s="22"/>
      <c r="AC5036" s="22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1655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1655</v>
      </c>
      <c r="B5038" s="37" t="s">
        <v>630</v>
      </c>
      <c r="C5038" s="38" t="s">
        <v>631</v>
      </c>
      <c r="D5038" s="24">
        <f t="shared" si="156"/>
        <v>0</v>
      </c>
      <c r="E5038" s="32">
        <f t="shared" si="157"/>
        <v>27420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/>
      <c r="S5038" s="40"/>
      <c r="T5038" s="19"/>
      <c r="U5038" s="19"/>
      <c r="V5038" s="39"/>
      <c r="W5038" s="40"/>
      <c r="X5038" s="19"/>
      <c r="Y5038" s="19"/>
      <c r="Z5038" s="39"/>
      <c r="AA5038" s="40"/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1655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1655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340400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/>
      <c r="S5040" s="42"/>
      <c r="T5040" s="22"/>
      <c r="U5040" s="22"/>
      <c r="V5040" s="41"/>
      <c r="W5040" s="42"/>
      <c r="X5040" s="22"/>
      <c r="Y5040" s="22"/>
      <c r="Z5040" s="41"/>
      <c r="AA5040" s="42"/>
      <c r="AB5040" s="22"/>
      <c r="AC5040" s="22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1655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100000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/>
      <c r="S5041" s="40"/>
      <c r="T5041" s="19"/>
      <c r="U5041" s="19"/>
      <c r="V5041" s="39"/>
      <c r="W5041" s="40"/>
      <c r="X5041" s="19"/>
      <c r="Y5041" s="19"/>
      <c r="Z5041" s="39"/>
      <c r="AA5041" s="40"/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1655</v>
      </c>
      <c r="B5042" s="37" t="s">
        <v>638</v>
      </c>
      <c r="C5042" s="38" t="s">
        <v>639</v>
      </c>
      <c r="D5042" s="24">
        <f t="shared" si="156"/>
        <v>0</v>
      </c>
      <c r="E5042" s="32">
        <f t="shared" si="157"/>
        <v>958.03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/>
      <c r="S5042" s="42"/>
      <c r="T5042" s="22"/>
      <c r="U5042" s="22"/>
      <c r="V5042" s="41"/>
      <c r="W5042" s="42"/>
      <c r="X5042" s="22"/>
      <c r="Y5042" s="22"/>
      <c r="Z5042" s="41"/>
      <c r="AA5042" s="42"/>
      <c r="AB5042" s="22"/>
      <c r="AC5042" s="22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1655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766.66000000000008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/>
      <c r="S5043" s="42"/>
      <c r="T5043" s="22"/>
      <c r="U5043" s="22"/>
      <c r="V5043" s="41"/>
      <c r="W5043" s="42"/>
      <c r="X5043" s="22"/>
      <c r="Y5043" s="22"/>
      <c r="Z5043" s="41"/>
      <c r="AA5043" s="42"/>
      <c r="AB5043" s="22"/>
      <c r="AC5043" s="22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1655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1655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1655</v>
      </c>
      <c r="B5046" s="37" t="s">
        <v>646</v>
      </c>
      <c r="C5046" s="38" t="s">
        <v>647</v>
      </c>
      <c r="D5046" s="24">
        <f t="shared" si="156"/>
        <v>102600.24</v>
      </c>
      <c r="E5046" s="32">
        <f t="shared" si="157"/>
        <v>92654.97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/>
      <c r="S5046" s="40"/>
      <c r="T5046" s="19"/>
      <c r="U5046" s="19"/>
      <c r="V5046" s="39"/>
      <c r="W5046" s="40"/>
      <c r="X5046" s="19"/>
      <c r="Y5046" s="19"/>
      <c r="Z5046" s="39"/>
      <c r="AA5046" s="40"/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1655</v>
      </c>
      <c r="B5047" s="37" t="s">
        <v>648</v>
      </c>
      <c r="C5047" s="38" t="s">
        <v>649</v>
      </c>
      <c r="D5047" s="24">
        <f t="shared" si="156"/>
        <v>178890</v>
      </c>
      <c r="E5047" s="32">
        <f t="shared" si="157"/>
        <v>187641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/>
      <c r="S5047" s="40"/>
      <c r="T5047" s="19"/>
      <c r="U5047" s="19"/>
      <c r="V5047" s="39"/>
      <c r="W5047" s="40"/>
      <c r="X5047" s="19"/>
      <c r="Y5047" s="19"/>
      <c r="Z5047" s="39"/>
      <c r="AA5047" s="40"/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1655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1655</v>
      </c>
      <c r="B5049" s="37" t="s">
        <v>652</v>
      </c>
      <c r="C5049" s="38" t="s">
        <v>651</v>
      </c>
      <c r="D5049" s="24">
        <f t="shared" si="156"/>
        <v>39747</v>
      </c>
      <c r="E5049" s="32">
        <f t="shared" si="157"/>
        <v>36183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/>
      <c r="S5049" s="40"/>
      <c r="T5049" s="19"/>
      <c r="U5049" s="19"/>
      <c r="V5049" s="39"/>
      <c r="W5049" s="40"/>
      <c r="X5049" s="19"/>
      <c r="Y5049" s="19"/>
      <c r="Z5049" s="39"/>
      <c r="AA5049" s="40"/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1655</v>
      </c>
      <c r="B5050" s="37" t="s">
        <v>653</v>
      </c>
      <c r="C5050" s="38" t="s">
        <v>654</v>
      </c>
      <c r="D5050" s="24">
        <f t="shared" si="156"/>
        <v>30473806.480000004</v>
      </c>
      <c r="E5050" s="32">
        <f t="shared" si="157"/>
        <v>31784601.859999999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/>
      <c r="S5050" s="40"/>
      <c r="T5050" s="19"/>
      <c r="U5050" s="19"/>
      <c r="V5050" s="39"/>
      <c r="W5050" s="40"/>
      <c r="X5050" s="19"/>
      <c r="Y5050" s="19"/>
      <c r="Z5050" s="39"/>
      <c r="AA5050" s="40"/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1655</v>
      </c>
      <c r="B5051" s="37" t="s">
        <v>655</v>
      </c>
      <c r="C5051" s="38" t="s">
        <v>656</v>
      </c>
      <c r="D5051" s="24">
        <f t="shared" si="156"/>
        <v>0</v>
      </c>
      <c r="E5051" s="32">
        <f t="shared" si="157"/>
        <v>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/>
      <c r="S5051" s="42"/>
      <c r="T5051" s="22"/>
      <c r="U5051" s="22"/>
      <c r="V5051" s="41"/>
      <c r="W5051" s="42"/>
      <c r="X5051" s="22"/>
      <c r="Y5051" s="22"/>
      <c r="Z5051" s="41"/>
      <c r="AA5051" s="42"/>
      <c r="AB5051" s="22"/>
      <c r="AC5051" s="22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1655</v>
      </c>
      <c r="B5052" s="37" t="s">
        <v>657</v>
      </c>
      <c r="C5052" s="38" t="s">
        <v>658</v>
      </c>
      <c r="D5052" s="24">
        <f t="shared" si="156"/>
        <v>772833.78999999992</v>
      </c>
      <c r="E5052" s="32">
        <f t="shared" si="157"/>
        <v>1564506.29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/>
      <c r="S5052" s="40"/>
      <c r="T5052" s="19"/>
      <c r="U5052" s="19"/>
      <c r="V5052" s="39"/>
      <c r="W5052" s="40"/>
      <c r="X5052" s="19"/>
      <c r="Y5052" s="19"/>
      <c r="Z5052" s="39"/>
      <c r="AA5052" s="40"/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1655</v>
      </c>
      <c r="B5053" s="37" t="s">
        <v>659</v>
      </c>
      <c r="C5053" s="38" t="s">
        <v>660</v>
      </c>
      <c r="D5053" s="24">
        <f t="shared" si="156"/>
        <v>1263600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/>
      <c r="S5053" s="40"/>
      <c r="T5053" s="19"/>
      <c r="U5053" s="19"/>
      <c r="V5053" s="39"/>
      <c r="W5053" s="40"/>
      <c r="X5053" s="19"/>
      <c r="Y5053" s="19"/>
      <c r="Z5053" s="39"/>
      <c r="AA5053" s="40"/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1655</v>
      </c>
      <c r="B5054" s="37" t="s">
        <v>661</v>
      </c>
      <c r="C5054" s="38" t="s">
        <v>662</v>
      </c>
      <c r="D5054" s="24">
        <f t="shared" si="156"/>
        <v>2866308.2199999997</v>
      </c>
      <c r="E5054" s="32">
        <f t="shared" si="157"/>
        <v>3640426.85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/>
      <c r="S5054" s="40"/>
      <c r="T5054" s="19"/>
      <c r="U5054" s="19"/>
      <c r="V5054" s="39"/>
      <c r="W5054" s="40"/>
      <c r="X5054" s="19"/>
      <c r="Y5054" s="19"/>
      <c r="Z5054" s="39"/>
      <c r="AA5054" s="40"/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1655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1655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1655</v>
      </c>
      <c r="B5057" s="37" t="s">
        <v>667</v>
      </c>
      <c r="C5057" s="38" t="s">
        <v>668</v>
      </c>
      <c r="D5057" s="24">
        <f t="shared" si="156"/>
        <v>120</v>
      </c>
      <c r="E5057" s="32">
        <f t="shared" si="157"/>
        <v>3900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/>
      <c r="S5057" s="40"/>
      <c r="T5057" s="19"/>
      <c r="U5057" s="19"/>
      <c r="V5057" s="39"/>
      <c r="W5057" s="40"/>
      <c r="X5057" s="19"/>
      <c r="Y5057" s="19"/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1655</v>
      </c>
      <c r="B5058" s="37" t="s">
        <v>669</v>
      </c>
      <c r="C5058" s="38" t="s">
        <v>670</v>
      </c>
      <c r="D5058" s="24">
        <f t="shared" si="156"/>
        <v>4200</v>
      </c>
      <c r="E5058" s="32">
        <f t="shared" si="157"/>
        <v>10500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/>
      <c r="S5058" s="40"/>
      <c r="T5058" s="19"/>
      <c r="U5058" s="19"/>
      <c r="V5058" s="39"/>
      <c r="W5058" s="40"/>
      <c r="X5058" s="19"/>
      <c r="Y5058" s="19"/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1655</v>
      </c>
      <c r="B5059" s="37" t="s">
        <v>671</v>
      </c>
      <c r="C5059" s="38" t="s">
        <v>672</v>
      </c>
      <c r="D5059" s="24">
        <f t="shared" si="156"/>
        <v>0</v>
      </c>
      <c r="E5059" s="32">
        <f t="shared" si="157"/>
        <v>6180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/>
      <c r="S5059" s="42"/>
      <c r="T5059" s="22"/>
      <c r="U5059" s="22"/>
      <c r="V5059" s="41"/>
      <c r="W5059" s="42"/>
      <c r="X5059" s="22"/>
      <c r="Y5059" s="22"/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1655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1655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1655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1655</v>
      </c>
      <c r="B5063" s="37" t="s">
        <v>679</v>
      </c>
      <c r="C5063" s="38" t="s">
        <v>680</v>
      </c>
      <c r="D5063" s="24">
        <f t="shared" si="158"/>
        <v>39000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/>
      <c r="S5063" s="42"/>
      <c r="T5063" s="22"/>
      <c r="U5063" s="22"/>
      <c r="V5063" s="41"/>
      <c r="W5063" s="42"/>
      <c r="X5063" s="22"/>
      <c r="Y5063" s="22"/>
      <c r="Z5063" s="41"/>
      <c r="AA5063" s="42"/>
      <c r="AB5063" s="22"/>
      <c r="AC5063" s="22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1655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1655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/>
      <c r="S5065" s="42"/>
      <c r="T5065" s="22"/>
      <c r="U5065" s="22"/>
      <c r="V5065" s="41"/>
      <c r="W5065" s="42"/>
      <c r="X5065" s="22"/>
      <c r="Y5065" s="22"/>
      <c r="Z5065" s="41"/>
      <c r="AA5065" s="42"/>
      <c r="AB5065" s="22"/>
      <c r="AC5065" s="22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1655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1655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1655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1655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1655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1655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1655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1655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0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/>
      <c r="S5073" s="40"/>
      <c r="T5073" s="19"/>
      <c r="U5073" s="19"/>
      <c r="V5073" s="39"/>
      <c r="W5073" s="40"/>
      <c r="X5073" s="19"/>
      <c r="Y5073" s="19"/>
      <c r="Z5073" s="39"/>
      <c r="AA5073" s="40"/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1655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1655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1655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/>
      <c r="AC5076" s="22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1655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1655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/>
      <c r="S5078" s="40"/>
      <c r="T5078" s="19"/>
      <c r="U5078" s="19"/>
      <c r="V5078" s="39"/>
      <c r="W5078" s="40"/>
      <c r="X5078" s="19"/>
      <c r="Y5078" s="19"/>
      <c r="Z5078" s="39"/>
      <c r="AA5078" s="40"/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1655</v>
      </c>
      <c r="B5079" s="37" t="s">
        <v>711</v>
      </c>
      <c r="C5079" s="38" t="s">
        <v>712</v>
      </c>
      <c r="D5079" s="24">
        <f t="shared" si="158"/>
        <v>3763930.2199999997</v>
      </c>
      <c r="E5079" s="32">
        <f t="shared" si="159"/>
        <v>2252092.98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/>
      <c r="S5079" s="40"/>
      <c r="T5079" s="19"/>
      <c r="U5079" s="19"/>
      <c r="V5079" s="39"/>
      <c r="W5079" s="40"/>
      <c r="X5079" s="19"/>
      <c r="Y5079" s="19"/>
      <c r="Z5079" s="39"/>
      <c r="AA5079" s="40"/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1655</v>
      </c>
      <c r="B5080" s="37" t="s">
        <v>713</v>
      </c>
      <c r="C5080" s="38" t="s">
        <v>714</v>
      </c>
      <c r="D5080" s="24">
        <f t="shared" si="158"/>
        <v>1684.03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/>
      <c r="S5080" s="40"/>
      <c r="T5080" s="19"/>
      <c r="U5080" s="19"/>
      <c r="V5080" s="39"/>
      <c r="W5080" s="40"/>
      <c r="X5080" s="19"/>
      <c r="Y5080" s="19"/>
      <c r="Z5080" s="39"/>
      <c r="AA5080" s="40"/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1655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/>
      <c r="S5081" s="40"/>
      <c r="T5081" s="19"/>
      <c r="U5081" s="19"/>
      <c r="V5081" s="39"/>
      <c r="W5081" s="40"/>
      <c r="X5081" s="19"/>
      <c r="Y5081" s="19"/>
      <c r="Z5081" s="39"/>
      <c r="AA5081" s="40"/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1655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1655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1655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1655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1655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1655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1655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1655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1655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1655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1655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1655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1655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1655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1655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1655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1655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1655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/>
      <c r="S5099" s="40"/>
      <c r="T5099" s="19"/>
      <c r="U5099" s="19"/>
      <c r="V5099" s="39"/>
      <c r="W5099" s="40"/>
      <c r="X5099" s="19"/>
      <c r="Y5099" s="19"/>
      <c r="Z5099" s="39"/>
      <c r="AA5099" s="40"/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1655</v>
      </c>
      <c r="B5100" s="37" t="s">
        <v>753</v>
      </c>
      <c r="C5100" s="38" t="s">
        <v>754</v>
      </c>
      <c r="D5100" s="24">
        <f t="shared" si="158"/>
        <v>0</v>
      </c>
      <c r="E5100" s="32">
        <f t="shared" si="159"/>
        <v>72840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/>
      <c r="S5100" s="42"/>
      <c r="T5100" s="22"/>
      <c r="U5100" s="22"/>
      <c r="V5100" s="41"/>
      <c r="W5100" s="42"/>
      <c r="X5100" s="22"/>
      <c r="Y5100" s="22"/>
      <c r="Z5100" s="41"/>
      <c r="AA5100" s="42"/>
      <c r="AB5100" s="22"/>
      <c r="AC5100" s="22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1655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75050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/>
      <c r="S5101" s="40"/>
      <c r="T5101" s="19"/>
      <c r="U5101" s="19"/>
      <c r="V5101" s="39"/>
      <c r="W5101" s="40"/>
      <c r="X5101" s="19"/>
      <c r="Y5101" s="19"/>
      <c r="Z5101" s="39"/>
      <c r="AA5101" s="40"/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1655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140162.35999999999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/>
      <c r="S5102" s="42"/>
      <c r="T5102" s="22"/>
      <c r="U5102" s="22"/>
      <c r="V5102" s="41"/>
      <c r="W5102" s="42"/>
      <c r="X5102" s="22"/>
      <c r="Y5102" s="22"/>
      <c r="Z5102" s="41"/>
      <c r="AA5102" s="42"/>
      <c r="AB5102" s="22"/>
      <c r="AC5102" s="22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1655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1655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5673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/>
      <c r="S5104" s="42"/>
      <c r="T5104" s="22"/>
      <c r="U5104" s="22"/>
      <c r="V5104" s="41"/>
      <c r="W5104" s="42"/>
      <c r="X5104" s="22"/>
      <c r="Y5104" s="22"/>
      <c r="Z5104" s="41"/>
      <c r="AA5104" s="42"/>
      <c r="AB5104" s="22"/>
      <c r="AC5104" s="22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1655</v>
      </c>
      <c r="B5105" s="37" t="s">
        <v>763</v>
      </c>
      <c r="C5105" s="38" t="s">
        <v>764</v>
      </c>
      <c r="D5105" s="24">
        <f t="shared" si="158"/>
        <v>72233.91</v>
      </c>
      <c r="E5105" s="32">
        <f t="shared" si="159"/>
        <v>958945.95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/>
      <c r="S5105" s="40"/>
      <c r="T5105" s="19"/>
      <c r="U5105" s="19"/>
      <c r="V5105" s="39"/>
      <c r="W5105" s="40"/>
      <c r="X5105" s="19"/>
      <c r="Y5105" s="19"/>
      <c r="Z5105" s="39"/>
      <c r="AA5105" s="40"/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1655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331085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/>
      <c r="S5106" s="40"/>
      <c r="T5106" s="19"/>
      <c r="U5106" s="19"/>
      <c r="V5106" s="39"/>
      <c r="W5106" s="40"/>
      <c r="X5106" s="19"/>
      <c r="Y5106" s="19"/>
      <c r="Z5106" s="39"/>
      <c r="AA5106" s="40"/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1655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1655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1655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1655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1655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1966424.52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/>
      <c r="S5111" s="40"/>
      <c r="T5111" s="19"/>
      <c r="U5111" s="19"/>
      <c r="V5111" s="39"/>
      <c r="W5111" s="40"/>
      <c r="X5111" s="19"/>
      <c r="Y5111" s="19"/>
      <c r="Z5111" s="39"/>
      <c r="AA5111" s="40"/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1655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661963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/>
      <c r="S5112" s="40"/>
      <c r="T5112" s="19"/>
      <c r="U5112" s="19"/>
      <c r="V5112" s="39"/>
      <c r="W5112" s="40"/>
      <c r="X5112" s="19"/>
      <c r="Y5112" s="19"/>
      <c r="Z5112" s="39"/>
      <c r="AA5112" s="40"/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1655</v>
      </c>
      <c r="B5113" s="37" t="s">
        <v>779</v>
      </c>
      <c r="C5113" s="38" t="s">
        <v>780</v>
      </c>
      <c r="D5113" s="24">
        <f t="shared" si="158"/>
        <v>129361.08000000002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/>
      <c r="S5113" s="40"/>
      <c r="T5113" s="19"/>
      <c r="U5113" s="19"/>
      <c r="V5113" s="39"/>
      <c r="W5113" s="40"/>
      <c r="X5113" s="19"/>
      <c r="Y5113" s="19"/>
      <c r="Z5113" s="39"/>
      <c r="AA5113" s="40"/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1655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48617.63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/>
      <c r="S5114" s="40"/>
      <c r="T5114" s="19"/>
      <c r="U5114" s="19"/>
      <c r="V5114" s="39"/>
      <c r="W5114" s="40"/>
      <c r="X5114" s="19"/>
      <c r="Y5114" s="19"/>
      <c r="Z5114" s="39"/>
      <c r="AA5114" s="40"/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1655</v>
      </c>
      <c r="B5115" s="37" t="s">
        <v>783</v>
      </c>
      <c r="C5115" s="38" t="s">
        <v>784</v>
      </c>
      <c r="D5115" s="24">
        <f t="shared" si="158"/>
        <v>6949</v>
      </c>
      <c r="E5115" s="32">
        <f t="shared" si="159"/>
        <v>115449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/>
      <c r="S5115" s="40"/>
      <c r="T5115" s="19"/>
      <c r="U5115" s="19"/>
      <c r="V5115" s="39"/>
      <c r="W5115" s="40"/>
      <c r="X5115" s="19"/>
      <c r="Y5115" s="19"/>
      <c r="Z5115" s="39"/>
      <c r="AA5115" s="40"/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1655</v>
      </c>
      <c r="B5116" s="37" t="s">
        <v>785</v>
      </c>
      <c r="C5116" s="38" t="s">
        <v>786</v>
      </c>
      <c r="D5116" s="24">
        <f t="shared" si="158"/>
        <v>106</v>
      </c>
      <c r="E5116" s="32">
        <f t="shared" si="159"/>
        <v>138354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/>
      <c r="S5116" s="40"/>
      <c r="T5116" s="19"/>
      <c r="U5116" s="19"/>
      <c r="V5116" s="39"/>
      <c r="W5116" s="40"/>
      <c r="X5116" s="19"/>
      <c r="Y5116" s="19"/>
      <c r="Z5116" s="39"/>
      <c r="AA5116" s="40"/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1655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298493.5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/>
      <c r="S5117" s="40"/>
      <c r="T5117" s="19"/>
      <c r="U5117" s="19"/>
      <c r="V5117" s="39"/>
      <c r="W5117" s="40"/>
      <c r="X5117" s="19"/>
      <c r="Y5117" s="19"/>
      <c r="Z5117" s="39"/>
      <c r="AA5117" s="40"/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1655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118397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/>
      <c r="S5118" s="40"/>
      <c r="T5118" s="19"/>
      <c r="U5118" s="19"/>
      <c r="V5118" s="39"/>
      <c r="W5118" s="40"/>
      <c r="X5118" s="19"/>
      <c r="Y5118" s="19"/>
      <c r="Z5118" s="39"/>
      <c r="AA5118" s="40"/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1655</v>
      </c>
      <c r="B5119" s="37" t="s">
        <v>791</v>
      </c>
      <c r="C5119" s="38" t="s">
        <v>792</v>
      </c>
      <c r="D5119" s="24">
        <f t="shared" si="158"/>
        <v>41639.269999999997</v>
      </c>
      <c r="E5119" s="32">
        <f t="shared" si="159"/>
        <v>0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/>
      <c r="S5119" s="40"/>
      <c r="T5119" s="19"/>
      <c r="U5119" s="19"/>
      <c r="V5119" s="39"/>
      <c r="W5119" s="40"/>
      <c r="X5119" s="19"/>
      <c r="Y5119" s="19"/>
      <c r="Z5119" s="39"/>
      <c r="AA5119" s="40"/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1655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14073.260000000002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/>
      <c r="S5120" s="40"/>
      <c r="T5120" s="19"/>
      <c r="U5120" s="19"/>
      <c r="V5120" s="39"/>
      <c r="W5120" s="40"/>
      <c r="X5120" s="19"/>
      <c r="Y5120" s="19"/>
      <c r="Z5120" s="39"/>
      <c r="AA5120" s="40"/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1655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25255.5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/>
      <c r="S5121" s="42"/>
      <c r="T5121" s="22"/>
      <c r="U5121" s="22"/>
      <c r="V5121" s="41"/>
      <c r="W5121" s="42"/>
      <c r="X5121" s="22"/>
      <c r="Y5121" s="22"/>
      <c r="Z5121" s="41"/>
      <c r="AA5121" s="42"/>
      <c r="AB5121" s="22"/>
      <c r="AC5121" s="22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1655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2694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/>
      <c r="S5122" s="42"/>
      <c r="T5122" s="22"/>
      <c r="U5122" s="22"/>
      <c r="V5122" s="41"/>
      <c r="W5122" s="42"/>
      <c r="X5122" s="22"/>
      <c r="Y5122" s="22"/>
      <c r="Z5122" s="41"/>
      <c r="AA5122" s="42"/>
      <c r="AB5122" s="22"/>
      <c r="AC5122" s="22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1655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1655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/>
      <c r="S5124" s="42"/>
      <c r="T5124" s="22"/>
      <c r="U5124" s="22"/>
      <c r="V5124" s="41"/>
      <c r="W5124" s="42"/>
      <c r="X5124" s="22"/>
      <c r="Y5124" s="22"/>
      <c r="Z5124" s="41"/>
      <c r="AA5124" s="42"/>
      <c r="AB5124" s="22"/>
      <c r="AC5124" s="22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1655</v>
      </c>
      <c r="B5125" s="37" t="s">
        <v>803</v>
      </c>
      <c r="C5125" s="38" t="s">
        <v>804</v>
      </c>
      <c r="D5125" s="24">
        <f t="shared" si="160"/>
        <v>73119.5</v>
      </c>
      <c r="E5125" s="32">
        <f t="shared" si="161"/>
        <v>14125327.51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/>
      <c r="S5125" s="40"/>
      <c r="T5125" s="19"/>
      <c r="U5125" s="19"/>
      <c r="V5125" s="39"/>
      <c r="W5125" s="40"/>
      <c r="X5125" s="19"/>
      <c r="Y5125" s="19"/>
      <c r="Z5125" s="39"/>
      <c r="AA5125" s="40"/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1655</v>
      </c>
      <c r="B5126" s="37" t="s">
        <v>805</v>
      </c>
      <c r="C5126" s="38" t="s">
        <v>806</v>
      </c>
      <c r="D5126" s="24">
        <f t="shared" si="160"/>
        <v>46474.8</v>
      </c>
      <c r="E5126" s="32">
        <f t="shared" si="161"/>
        <v>7937869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/>
      <c r="S5126" s="40"/>
      <c r="T5126" s="19"/>
      <c r="U5126" s="19"/>
      <c r="V5126" s="39"/>
      <c r="W5126" s="40"/>
      <c r="X5126" s="19"/>
      <c r="Y5126" s="19"/>
      <c r="Z5126" s="39"/>
      <c r="AA5126" s="40"/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1655</v>
      </c>
      <c r="B5127" s="37" t="s">
        <v>807</v>
      </c>
      <c r="C5127" s="38" t="s">
        <v>808</v>
      </c>
      <c r="D5127" s="24">
        <f t="shared" si="160"/>
        <v>13609</v>
      </c>
      <c r="E5127" s="32">
        <f t="shared" si="161"/>
        <v>94128.5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/>
      <c r="S5127" s="40"/>
      <c r="T5127" s="19"/>
      <c r="U5127" s="19"/>
      <c r="V5127" s="39"/>
      <c r="W5127" s="40"/>
      <c r="X5127" s="19"/>
      <c r="Y5127" s="19"/>
      <c r="Z5127" s="39"/>
      <c r="AA5127" s="40"/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1655</v>
      </c>
      <c r="B5128" s="37" t="s">
        <v>809</v>
      </c>
      <c r="C5128" s="38" t="s">
        <v>810</v>
      </c>
      <c r="D5128" s="24">
        <f t="shared" si="160"/>
        <v>70799.5</v>
      </c>
      <c r="E5128" s="32">
        <f t="shared" si="161"/>
        <v>74264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/>
      <c r="S5128" s="42"/>
      <c r="T5128" s="22"/>
      <c r="U5128" s="22"/>
      <c r="V5128" s="41"/>
      <c r="W5128" s="42"/>
      <c r="X5128" s="22"/>
      <c r="Y5128" s="22"/>
      <c r="Z5128" s="41"/>
      <c r="AA5128" s="42"/>
      <c r="AB5128" s="22"/>
      <c r="AC5128" s="22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1655</v>
      </c>
      <c r="B5129" s="37" t="s">
        <v>811</v>
      </c>
      <c r="C5129" s="38" t="s">
        <v>812</v>
      </c>
      <c r="D5129" s="24">
        <f t="shared" si="160"/>
        <v>14390</v>
      </c>
      <c r="E5129" s="32">
        <f t="shared" si="161"/>
        <v>15569.5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/>
      <c r="S5129" s="42"/>
      <c r="T5129" s="22"/>
      <c r="U5129" s="22"/>
      <c r="V5129" s="41"/>
      <c r="W5129" s="42"/>
      <c r="X5129" s="22"/>
      <c r="Y5129" s="22"/>
      <c r="Z5129" s="41"/>
      <c r="AA5129" s="42"/>
      <c r="AB5129" s="22"/>
      <c r="AC5129" s="22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1655</v>
      </c>
      <c r="B5130" s="37" t="s">
        <v>813</v>
      </c>
      <c r="C5130" s="38" t="s">
        <v>814</v>
      </c>
      <c r="D5130" s="24">
        <f t="shared" si="160"/>
        <v>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/>
      <c r="S5130" s="42"/>
      <c r="T5130" s="22"/>
      <c r="U5130" s="22"/>
      <c r="V5130" s="41"/>
      <c r="W5130" s="42"/>
      <c r="X5130" s="22"/>
      <c r="Y5130" s="22"/>
      <c r="Z5130" s="41"/>
      <c r="AA5130" s="42"/>
      <c r="AB5130" s="22"/>
      <c r="AC5130" s="22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1655</v>
      </c>
      <c r="B5131" s="37" t="s">
        <v>815</v>
      </c>
      <c r="C5131" s="38" t="s">
        <v>816</v>
      </c>
      <c r="D5131" s="24">
        <f t="shared" si="160"/>
        <v>14176979.51</v>
      </c>
      <c r="E5131" s="32">
        <f t="shared" si="161"/>
        <v>36625168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/>
      <c r="S5131" s="40"/>
      <c r="T5131" s="19"/>
      <c r="U5131" s="19"/>
      <c r="V5131" s="39"/>
      <c r="W5131" s="40"/>
      <c r="X5131" s="19"/>
      <c r="Y5131" s="19"/>
      <c r="Z5131" s="39"/>
      <c r="AA5131" s="40"/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1655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1655</v>
      </c>
      <c r="B5133" s="37" t="s">
        <v>819</v>
      </c>
      <c r="C5133" s="38" t="s">
        <v>820</v>
      </c>
      <c r="D5133" s="24">
        <f t="shared" si="160"/>
        <v>1573809.05</v>
      </c>
      <c r="E5133" s="32">
        <f t="shared" si="161"/>
        <v>8057602.1899999995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/>
      <c r="S5133" s="40"/>
      <c r="T5133" s="19"/>
      <c r="U5133" s="19"/>
      <c r="V5133" s="39"/>
      <c r="W5133" s="40"/>
      <c r="X5133" s="19"/>
      <c r="Y5133" s="19"/>
      <c r="Z5133" s="39"/>
      <c r="AA5133" s="40"/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1655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1183718.44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/>
      <c r="S5134" s="40"/>
      <c r="T5134" s="19"/>
      <c r="U5134" s="19"/>
      <c r="V5134" s="39"/>
      <c r="W5134" s="40"/>
      <c r="X5134" s="19"/>
      <c r="Y5134" s="19"/>
      <c r="Z5134" s="39"/>
      <c r="AA5134" s="40"/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1655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932108.2699999999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/>
      <c r="S5135" s="42"/>
      <c r="T5135" s="22"/>
      <c r="U5135" s="22"/>
      <c r="V5135" s="41"/>
      <c r="W5135" s="42"/>
      <c r="X5135" s="22"/>
      <c r="Y5135" s="22"/>
      <c r="Z5135" s="41"/>
      <c r="AA5135" s="42"/>
      <c r="AB5135" s="22"/>
      <c r="AC5135" s="22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1655</v>
      </c>
      <c r="B5136" s="37" t="s">
        <v>825</v>
      </c>
      <c r="C5136" s="38" t="s">
        <v>826</v>
      </c>
      <c r="D5136" s="24">
        <f t="shared" si="160"/>
        <v>0</v>
      </c>
      <c r="E5136" s="32">
        <f t="shared" si="161"/>
        <v>0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/>
      <c r="S5136" s="40"/>
      <c r="T5136" s="19"/>
      <c r="U5136" s="19"/>
      <c r="V5136" s="39"/>
      <c r="W5136" s="40"/>
      <c r="X5136" s="19"/>
      <c r="Y5136" s="19"/>
      <c r="Z5136" s="39"/>
      <c r="AA5136" s="40"/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1655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1655</v>
      </c>
      <c r="B5138" s="37" t="s">
        <v>829</v>
      </c>
      <c r="C5138" s="38" t="s">
        <v>830</v>
      </c>
      <c r="D5138" s="24">
        <f t="shared" si="160"/>
        <v>1641757.33</v>
      </c>
      <c r="E5138" s="32">
        <f t="shared" si="161"/>
        <v>0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/>
      <c r="S5138" s="40"/>
      <c r="T5138" s="19"/>
      <c r="U5138" s="19"/>
      <c r="V5138" s="39"/>
      <c r="W5138" s="40"/>
      <c r="X5138" s="19"/>
      <c r="Y5138" s="19"/>
      <c r="Z5138" s="39"/>
      <c r="AA5138" s="40"/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1655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1488127.8900000001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/>
      <c r="S5139" s="40"/>
      <c r="T5139" s="19"/>
      <c r="U5139" s="19"/>
      <c r="V5139" s="39"/>
      <c r="W5139" s="40"/>
      <c r="X5139" s="19"/>
      <c r="Y5139" s="19"/>
      <c r="Z5139" s="39"/>
      <c r="AA5139" s="40"/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1655</v>
      </c>
      <c r="B5140" s="37" t="s">
        <v>833</v>
      </c>
      <c r="C5140" s="38" t="s">
        <v>834</v>
      </c>
      <c r="D5140" s="24">
        <f t="shared" si="160"/>
        <v>0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/>
      <c r="W5140" s="40"/>
      <c r="X5140" s="19"/>
      <c r="Y5140" s="19"/>
      <c r="Z5140" s="39"/>
      <c r="AA5140" s="40"/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1655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1655</v>
      </c>
      <c r="B5142" s="37" t="s">
        <v>837</v>
      </c>
      <c r="C5142" s="38" t="s">
        <v>838</v>
      </c>
      <c r="D5142" s="24">
        <f t="shared" si="160"/>
        <v>0</v>
      </c>
      <c r="E5142" s="32">
        <f t="shared" si="161"/>
        <v>1573809.05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/>
      <c r="S5142" s="40"/>
      <c r="T5142" s="19"/>
      <c r="U5142" s="19"/>
      <c r="V5142" s="39"/>
      <c r="W5142" s="40"/>
      <c r="X5142" s="19"/>
      <c r="Y5142" s="19"/>
      <c r="Z5142" s="39"/>
      <c r="AA5142" s="40"/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1655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1655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1831020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/>
      <c r="S5144" s="40"/>
      <c r="T5144" s="19"/>
      <c r="U5144" s="19"/>
      <c r="V5144" s="39"/>
      <c r="W5144" s="40"/>
      <c r="X5144" s="19"/>
      <c r="Y5144" s="19"/>
      <c r="Z5144" s="39"/>
      <c r="AA5144" s="40"/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1655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390209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/>
      <c r="S5145" s="40"/>
      <c r="T5145" s="19"/>
      <c r="U5145" s="19"/>
      <c r="V5145" s="39"/>
      <c r="W5145" s="40"/>
      <c r="X5145" s="19"/>
      <c r="Y5145" s="19"/>
      <c r="Z5145" s="39"/>
      <c r="AA5145" s="40"/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1655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46474.8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/>
      <c r="S5146" s="40"/>
      <c r="T5146" s="19"/>
      <c r="U5146" s="19"/>
      <c r="V5146" s="39"/>
      <c r="W5146" s="40"/>
      <c r="X5146" s="19"/>
      <c r="Y5146" s="19"/>
      <c r="Z5146" s="39"/>
      <c r="AA5146" s="40"/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1655</v>
      </c>
      <c r="B5147" s="37" t="s">
        <v>847</v>
      </c>
      <c r="C5147" s="38" t="s">
        <v>848</v>
      </c>
      <c r="D5147" s="24">
        <f t="shared" si="160"/>
        <v>0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/>
      <c r="S5147" s="40"/>
      <c r="T5147" s="19"/>
      <c r="U5147" s="19"/>
      <c r="V5147" s="39"/>
      <c r="W5147" s="40"/>
      <c r="X5147" s="19"/>
      <c r="Y5147" s="19"/>
      <c r="Z5147" s="39"/>
      <c r="AA5147" s="40"/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1655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1655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1655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1655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1655</v>
      </c>
      <c r="B5152" s="37" t="s">
        <v>857</v>
      </c>
      <c r="C5152" s="38" t="s">
        <v>858</v>
      </c>
      <c r="D5152" s="24">
        <f t="shared" si="160"/>
        <v>148553.45000000001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/>
      <c r="S5152" s="40"/>
      <c r="T5152" s="19"/>
      <c r="U5152" s="19"/>
      <c r="V5152" s="39"/>
      <c r="W5152" s="40"/>
      <c r="X5152" s="19"/>
      <c r="Y5152" s="19"/>
      <c r="Z5152" s="39"/>
      <c r="AA5152" s="40"/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1655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1655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1655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/>
      <c r="S5155" s="40"/>
      <c r="T5155" s="19"/>
      <c r="U5155" s="19"/>
      <c r="V5155" s="39"/>
      <c r="W5155" s="40"/>
      <c r="X5155" s="19"/>
      <c r="Y5155" s="19"/>
      <c r="Z5155" s="39"/>
      <c r="AA5155" s="40"/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1655</v>
      </c>
      <c r="B5156" s="37" t="s">
        <v>865</v>
      </c>
      <c r="C5156" s="38" t="s">
        <v>866</v>
      </c>
      <c r="D5156" s="24">
        <f t="shared" si="160"/>
        <v>1862130.1700000002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/>
      <c r="S5156" s="40"/>
      <c r="T5156" s="19"/>
      <c r="U5156" s="19"/>
      <c r="V5156" s="39"/>
      <c r="W5156" s="40"/>
      <c r="X5156" s="19"/>
      <c r="Y5156" s="19"/>
      <c r="Z5156" s="39"/>
      <c r="AA5156" s="40"/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1655</v>
      </c>
      <c r="B5157" s="37" t="s">
        <v>867</v>
      </c>
      <c r="C5157" s="38" t="s">
        <v>868</v>
      </c>
      <c r="D5157" s="24">
        <f t="shared" si="160"/>
        <v>2624683.4300000002</v>
      </c>
      <c r="E5157" s="32">
        <f t="shared" si="161"/>
        <v>0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/>
      <c r="S5157" s="40"/>
      <c r="T5157" s="19"/>
      <c r="U5157" s="19"/>
      <c r="V5157" s="39"/>
      <c r="W5157" s="40"/>
      <c r="X5157" s="19"/>
      <c r="Y5157" s="19"/>
      <c r="Z5157" s="39"/>
      <c r="AA5157" s="40"/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1655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1655</v>
      </c>
      <c r="B5159" s="37" t="s">
        <v>871</v>
      </c>
      <c r="C5159" s="38" t="s">
        <v>872</v>
      </c>
      <c r="D5159" s="24">
        <f t="shared" si="160"/>
        <v>0</v>
      </c>
      <c r="E5159" s="32">
        <f t="shared" si="161"/>
        <v>486599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/>
      <c r="S5159" s="40"/>
      <c r="T5159" s="19"/>
      <c r="U5159" s="19"/>
      <c r="V5159" s="39"/>
      <c r="W5159" s="40"/>
      <c r="X5159" s="19"/>
      <c r="Y5159" s="19"/>
      <c r="Z5159" s="39"/>
      <c r="AA5159" s="40"/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1655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105421.5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/>
      <c r="S5160" s="40"/>
      <c r="T5160" s="19"/>
      <c r="U5160" s="19"/>
      <c r="V5160" s="39"/>
      <c r="W5160" s="40"/>
      <c r="X5160" s="19"/>
      <c r="Y5160" s="19"/>
      <c r="Z5160" s="39"/>
      <c r="AA5160" s="40"/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1655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5476.5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/>
      <c r="S5161" s="42"/>
      <c r="T5161" s="22"/>
      <c r="U5161" s="22"/>
      <c r="V5161" s="41"/>
      <c r="W5161" s="42"/>
      <c r="X5161" s="22"/>
      <c r="Y5161" s="22"/>
      <c r="Z5161" s="41"/>
      <c r="AA5161" s="42"/>
      <c r="AB5161" s="22"/>
      <c r="AC5161" s="22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1655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1655</v>
      </c>
      <c r="B5163" s="37" t="s">
        <v>879</v>
      </c>
      <c r="C5163" s="38" t="s">
        <v>880</v>
      </c>
      <c r="D5163" s="24">
        <f t="shared" si="160"/>
        <v>1050</v>
      </c>
      <c r="E5163" s="32">
        <f t="shared" si="161"/>
        <v>191545.8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/>
      <c r="S5163" s="40"/>
      <c r="T5163" s="19"/>
      <c r="U5163" s="19"/>
      <c r="V5163" s="39"/>
      <c r="W5163" s="40"/>
      <c r="X5163" s="19"/>
      <c r="Y5163" s="19"/>
      <c r="Z5163" s="39"/>
      <c r="AA5163" s="40"/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1655</v>
      </c>
      <c r="B5164" s="37" t="s">
        <v>881</v>
      </c>
      <c r="C5164" s="38" t="s">
        <v>882</v>
      </c>
      <c r="D5164" s="24">
        <f t="shared" si="160"/>
        <v>0</v>
      </c>
      <c r="E5164" s="32">
        <f t="shared" si="161"/>
        <v>1731.5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/>
      <c r="S5164" s="40"/>
      <c r="T5164" s="19"/>
      <c r="U5164" s="19"/>
      <c r="V5164" s="39"/>
      <c r="W5164" s="40"/>
      <c r="X5164" s="19"/>
      <c r="Y5164" s="19"/>
      <c r="Z5164" s="39"/>
      <c r="AA5164" s="40"/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1655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1655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1655</v>
      </c>
      <c r="B5167" s="37" t="s">
        <v>887</v>
      </c>
      <c r="C5167" s="38" t="s">
        <v>888</v>
      </c>
      <c r="D5167" s="24">
        <f t="shared" si="160"/>
        <v>155380.24</v>
      </c>
      <c r="E5167" s="32">
        <f t="shared" si="161"/>
        <v>34731.1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/>
      <c r="S5167" s="40"/>
      <c r="T5167" s="19"/>
      <c r="U5167" s="19"/>
      <c r="V5167" s="39"/>
      <c r="W5167" s="40"/>
      <c r="X5167" s="19"/>
      <c r="Y5167" s="19"/>
      <c r="Z5167" s="39"/>
      <c r="AA5167" s="40"/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1655</v>
      </c>
      <c r="B5168" s="37" t="s">
        <v>889</v>
      </c>
      <c r="C5168" s="38" t="s">
        <v>890</v>
      </c>
      <c r="D5168" s="24">
        <f t="shared" si="160"/>
        <v>62446.020000000004</v>
      </c>
      <c r="E5168" s="32">
        <f t="shared" si="161"/>
        <v>13243.93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/>
      <c r="S5168" s="40"/>
      <c r="T5168" s="19"/>
      <c r="U5168" s="19"/>
      <c r="V5168" s="39"/>
      <c r="W5168" s="40"/>
      <c r="X5168" s="19"/>
      <c r="Y5168" s="19"/>
      <c r="Z5168" s="39"/>
      <c r="AA5168" s="40"/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1655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/>
      <c r="S5169" s="42"/>
      <c r="T5169" s="22"/>
      <c r="U5169" s="22"/>
      <c r="V5169" s="41"/>
      <c r="W5169" s="42"/>
      <c r="X5169" s="22"/>
      <c r="Y5169" s="22"/>
      <c r="Z5169" s="41"/>
      <c r="AA5169" s="42"/>
      <c r="AB5169" s="22"/>
      <c r="AC5169" s="22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1655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/>
      <c r="S5170" s="42"/>
      <c r="T5170" s="22"/>
      <c r="U5170" s="22"/>
      <c r="V5170" s="41"/>
      <c r="W5170" s="42"/>
      <c r="X5170" s="22"/>
      <c r="Y5170" s="22"/>
      <c r="Z5170" s="41"/>
      <c r="AA5170" s="42"/>
      <c r="AB5170" s="22"/>
      <c r="AC5170" s="22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1655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1655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1655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0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/>
      <c r="S5173" s="42"/>
      <c r="T5173" s="22"/>
      <c r="U5173" s="22"/>
      <c r="V5173" s="41"/>
      <c r="W5173" s="42"/>
      <c r="X5173" s="22"/>
      <c r="Y5173" s="22"/>
      <c r="Z5173" s="41"/>
      <c r="AA5173" s="42"/>
      <c r="AB5173" s="22"/>
      <c r="AC5173" s="22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1655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9206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/>
      <c r="S5174" s="40"/>
      <c r="T5174" s="19"/>
      <c r="U5174" s="19"/>
      <c r="V5174" s="39"/>
      <c r="W5174" s="40"/>
      <c r="X5174" s="19"/>
      <c r="Y5174" s="19"/>
      <c r="Z5174" s="39"/>
      <c r="AA5174" s="40"/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1655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1655</v>
      </c>
      <c r="B5176" s="37" t="s">
        <v>905</v>
      </c>
      <c r="C5176" s="38" t="s">
        <v>906</v>
      </c>
      <c r="D5176" s="24">
        <f t="shared" si="160"/>
        <v>9206</v>
      </c>
      <c r="E5176" s="32">
        <f t="shared" si="161"/>
        <v>0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/>
      <c r="S5176" s="40"/>
      <c r="T5176" s="19"/>
      <c r="U5176" s="19"/>
      <c r="V5176" s="39"/>
      <c r="W5176" s="40"/>
      <c r="X5176" s="19"/>
      <c r="Y5176" s="19"/>
      <c r="Z5176" s="39"/>
      <c r="AA5176" s="40"/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1655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1655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1655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1655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1655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1655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1655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1655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1655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23000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/>
      <c r="S5185" s="40"/>
      <c r="T5185" s="19"/>
      <c r="U5185" s="19"/>
      <c r="V5185" s="39"/>
      <c r="W5185" s="40"/>
      <c r="X5185" s="19"/>
      <c r="Y5185" s="19"/>
      <c r="Z5185" s="39"/>
      <c r="AA5185" s="40"/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1655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1655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1655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1655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1655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1655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1655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1655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1655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1655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1655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1655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/>
      <c r="Y5197" s="22"/>
      <c r="Z5197" s="41"/>
      <c r="AA5197" s="42"/>
      <c r="AB5197" s="22"/>
      <c r="AC5197" s="22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1655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1655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1655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1655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1655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1655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1655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1655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/>
      <c r="S5205" s="40"/>
      <c r="T5205" s="19"/>
      <c r="U5205" s="19"/>
      <c r="V5205" s="39"/>
      <c r="W5205" s="40"/>
      <c r="X5205" s="19"/>
      <c r="Y5205" s="19"/>
      <c r="Z5205" s="39"/>
      <c r="AA5205" s="40"/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1655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1655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1655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60155.869999999995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/>
      <c r="S5208" s="42"/>
      <c r="T5208" s="22"/>
      <c r="U5208" s="22"/>
      <c r="V5208" s="41"/>
      <c r="W5208" s="42"/>
      <c r="X5208" s="22"/>
      <c r="Y5208" s="22"/>
      <c r="Z5208" s="41"/>
      <c r="AA5208" s="42"/>
      <c r="AB5208" s="22"/>
      <c r="AC5208" s="22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1655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1655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1655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1655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13542046.18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/>
      <c r="S5212" s="40"/>
      <c r="T5212" s="19"/>
      <c r="U5212" s="19"/>
      <c r="V5212" s="39"/>
      <c r="W5212" s="40"/>
      <c r="X5212" s="19"/>
      <c r="Y5212" s="19"/>
      <c r="Z5212" s="39"/>
      <c r="AA5212" s="40"/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1655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1655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1655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1655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1655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519530.16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/>
      <c r="S5217" s="40"/>
      <c r="T5217" s="19"/>
      <c r="U5217" s="19"/>
      <c r="V5217" s="39"/>
      <c r="W5217" s="40"/>
      <c r="X5217" s="19"/>
      <c r="Y5217" s="19"/>
      <c r="Z5217" s="39"/>
      <c r="AA5217" s="40"/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1655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1655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1655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1655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1655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1655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1655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1655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1655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1655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1655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1655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64600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/>
      <c r="S5229" s="40"/>
      <c r="T5229" s="19"/>
      <c r="U5229" s="19"/>
      <c r="V5229" s="39"/>
      <c r="W5229" s="40"/>
      <c r="X5229" s="19"/>
      <c r="Y5229" s="19"/>
      <c r="Z5229" s="39"/>
      <c r="AA5229" s="40"/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1655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1655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1655</v>
      </c>
      <c r="B5232" s="37" t="s">
        <v>1015</v>
      </c>
      <c r="C5232" s="38" t="s">
        <v>1016</v>
      </c>
      <c r="D5232" s="24">
        <f t="shared" si="162"/>
        <v>0</v>
      </c>
      <c r="E5232" s="32">
        <f t="shared" si="163"/>
        <v>35692.46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/>
      <c r="S5232" s="40"/>
      <c r="T5232" s="19"/>
      <c r="U5232" s="19"/>
      <c r="V5232" s="39"/>
      <c r="W5232" s="40"/>
      <c r="X5232" s="19"/>
      <c r="Y5232" s="19"/>
      <c r="Z5232" s="39"/>
      <c r="AA5232" s="40"/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1655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1655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1655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1655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1655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/>
      <c r="S5237" s="42"/>
      <c r="T5237" s="22"/>
      <c r="U5237" s="22"/>
      <c r="V5237" s="41"/>
      <c r="W5237" s="42"/>
      <c r="X5237" s="22"/>
      <c r="Y5237" s="22"/>
      <c r="Z5237" s="41"/>
      <c r="AA5237" s="42"/>
      <c r="AB5237" s="22"/>
      <c r="AC5237" s="22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1655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1655</v>
      </c>
      <c r="B5239" s="37" t="s">
        <v>1029</v>
      </c>
      <c r="C5239" s="38" t="s">
        <v>1030</v>
      </c>
      <c r="D5239" s="24">
        <f t="shared" si="162"/>
        <v>0</v>
      </c>
      <c r="E5239" s="32">
        <f t="shared" si="163"/>
        <v>761500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/>
      <c r="S5239" s="42"/>
      <c r="T5239" s="22"/>
      <c r="U5239" s="22"/>
      <c r="V5239" s="41"/>
      <c r="W5239" s="42"/>
      <c r="X5239" s="22"/>
      <c r="Y5239" s="22"/>
      <c r="Z5239" s="41"/>
      <c r="AA5239" s="42"/>
      <c r="AB5239" s="22"/>
      <c r="AC5239" s="22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1655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1655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1655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33350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/>
      <c r="S5242" s="40"/>
      <c r="T5242" s="19"/>
      <c r="U5242" s="19"/>
      <c r="V5242" s="39"/>
      <c r="W5242" s="40"/>
      <c r="X5242" s="19"/>
      <c r="Y5242" s="19"/>
      <c r="Z5242" s="39"/>
      <c r="AA5242" s="40"/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1655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171030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/>
      <c r="S5243" s="40"/>
      <c r="T5243" s="19"/>
      <c r="U5243" s="19"/>
      <c r="V5243" s="39"/>
      <c r="W5243" s="40"/>
      <c r="X5243" s="19"/>
      <c r="Y5243" s="19"/>
      <c r="Z5243" s="39"/>
      <c r="AA5243" s="40"/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1655</v>
      </c>
      <c r="B5244" s="37" t="s">
        <v>1039</v>
      </c>
      <c r="C5244" s="38" t="s">
        <v>1040</v>
      </c>
      <c r="D5244" s="24">
        <f t="shared" si="162"/>
        <v>10790520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/>
      <c r="S5244" s="40"/>
      <c r="T5244" s="19"/>
      <c r="U5244" s="19"/>
      <c r="V5244" s="39"/>
      <c r="W5244" s="40"/>
      <c r="X5244" s="19"/>
      <c r="Y5244" s="19"/>
      <c r="Z5244" s="39"/>
      <c r="AA5244" s="40"/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1655</v>
      </c>
      <c r="B5245" s="37" t="s">
        <v>1041</v>
      </c>
      <c r="C5245" s="38" t="s">
        <v>1042</v>
      </c>
      <c r="D5245" s="24">
        <f t="shared" si="162"/>
        <v>112214.48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/>
      <c r="S5245" s="40"/>
      <c r="T5245" s="19"/>
      <c r="U5245" s="19"/>
      <c r="V5245" s="39"/>
      <c r="W5245" s="40"/>
      <c r="X5245" s="19"/>
      <c r="Y5245" s="19"/>
      <c r="Z5245" s="39"/>
      <c r="AA5245" s="40"/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1655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1655</v>
      </c>
      <c r="B5247" s="37" t="s">
        <v>1045</v>
      </c>
      <c r="C5247" s="38" t="s">
        <v>1046</v>
      </c>
      <c r="D5247" s="24">
        <f t="shared" si="162"/>
        <v>663735.49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/>
      <c r="S5247" s="40"/>
      <c r="T5247" s="19"/>
      <c r="U5247" s="19"/>
      <c r="V5247" s="39"/>
      <c r="W5247" s="40"/>
      <c r="X5247" s="19"/>
      <c r="Y5247" s="19"/>
      <c r="Z5247" s="39"/>
      <c r="AA5247" s="40"/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1655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1655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1655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1655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1655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1655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1655</v>
      </c>
      <c r="B5254" s="37" t="s">
        <v>1059</v>
      </c>
      <c r="C5254" s="38" t="s">
        <v>1060</v>
      </c>
      <c r="D5254" s="24">
        <f t="shared" si="164"/>
        <v>829200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/>
      <c r="S5254" s="40"/>
      <c r="T5254" s="19"/>
      <c r="U5254" s="19"/>
      <c r="V5254" s="39"/>
      <c r="W5254" s="40"/>
      <c r="X5254" s="19"/>
      <c r="Y5254" s="19"/>
      <c r="Z5254" s="39"/>
      <c r="AA5254" s="40"/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1655</v>
      </c>
      <c r="B5255" s="37" t="s">
        <v>1061</v>
      </c>
      <c r="C5255" s="38" t="s">
        <v>1062</v>
      </c>
      <c r="D5255" s="24">
        <f t="shared" si="164"/>
        <v>723960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/>
      <c r="S5255" s="40"/>
      <c r="T5255" s="19"/>
      <c r="U5255" s="19"/>
      <c r="V5255" s="39"/>
      <c r="W5255" s="40"/>
      <c r="X5255" s="19"/>
      <c r="Y5255" s="19"/>
      <c r="Z5255" s="39"/>
      <c r="AA5255" s="40"/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1655</v>
      </c>
      <c r="B5256" s="37" t="s">
        <v>1063</v>
      </c>
      <c r="C5256" s="38" t="s">
        <v>1064</v>
      </c>
      <c r="D5256" s="24">
        <f t="shared" si="164"/>
        <v>703415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/>
      <c r="S5256" s="40"/>
      <c r="T5256" s="19"/>
      <c r="U5256" s="19"/>
      <c r="V5256" s="39"/>
      <c r="W5256" s="40"/>
      <c r="X5256" s="19"/>
      <c r="Y5256" s="19"/>
      <c r="Z5256" s="39"/>
      <c r="AA5256" s="40"/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1655</v>
      </c>
      <c r="B5257" s="37" t="s">
        <v>1065</v>
      </c>
      <c r="C5257" s="38" t="s">
        <v>1066</v>
      </c>
      <c r="D5257" s="24">
        <f t="shared" si="164"/>
        <v>77325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/>
      <c r="S5257" s="40"/>
      <c r="T5257" s="19"/>
      <c r="U5257" s="19"/>
      <c r="V5257" s="39"/>
      <c r="W5257" s="40"/>
      <c r="X5257" s="19"/>
      <c r="Y5257" s="19"/>
      <c r="Z5257" s="39"/>
      <c r="AA5257" s="40"/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1655</v>
      </c>
      <c r="B5258" s="37" t="s">
        <v>1067</v>
      </c>
      <c r="C5258" s="38" t="s">
        <v>1068</v>
      </c>
      <c r="D5258" s="24">
        <f t="shared" si="164"/>
        <v>2918373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/>
      <c r="S5258" s="40"/>
      <c r="T5258" s="19"/>
      <c r="U5258" s="19"/>
      <c r="V5258" s="39"/>
      <c r="W5258" s="40"/>
      <c r="X5258" s="19"/>
      <c r="Y5258" s="19"/>
      <c r="Z5258" s="39"/>
      <c r="AA5258" s="40"/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1655</v>
      </c>
      <c r="B5259" s="37" t="s">
        <v>1069</v>
      </c>
      <c r="C5259" s="38" t="s">
        <v>1070</v>
      </c>
      <c r="D5259" s="24">
        <f t="shared" si="164"/>
        <v>805183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/>
      <c r="S5259" s="40"/>
      <c r="T5259" s="19"/>
      <c r="U5259" s="19"/>
      <c r="V5259" s="39"/>
      <c r="W5259" s="40"/>
      <c r="X5259" s="19"/>
      <c r="Y5259" s="19"/>
      <c r="Z5259" s="39"/>
      <c r="AA5259" s="40"/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1655</v>
      </c>
      <c r="B5260" s="37" t="s">
        <v>1071</v>
      </c>
      <c r="C5260" s="38" t="s">
        <v>1072</v>
      </c>
      <c r="D5260" s="24">
        <f t="shared" si="164"/>
        <v>319309</v>
      </c>
      <c r="E5260" s="32">
        <f t="shared" si="165"/>
        <v>0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/>
      <c r="S5260" s="42"/>
      <c r="T5260" s="22"/>
      <c r="U5260" s="22"/>
      <c r="V5260" s="41"/>
      <c r="W5260" s="42"/>
      <c r="X5260" s="22"/>
      <c r="Y5260" s="22"/>
      <c r="Z5260" s="41"/>
      <c r="AA5260" s="42"/>
      <c r="AB5260" s="22"/>
      <c r="AC5260" s="22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1655</v>
      </c>
      <c r="B5261" s="37" t="s">
        <v>1073</v>
      </c>
      <c r="C5261" s="38" t="s">
        <v>1074</v>
      </c>
      <c r="D5261" s="24">
        <f t="shared" si="164"/>
        <v>267527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/>
      <c r="S5261" s="42"/>
      <c r="T5261" s="22"/>
      <c r="U5261" s="22"/>
      <c r="V5261" s="41"/>
      <c r="W5261" s="42"/>
      <c r="X5261" s="22"/>
      <c r="Y5261" s="22"/>
      <c r="Z5261" s="41"/>
      <c r="AA5261" s="42"/>
      <c r="AB5261" s="22"/>
      <c r="AC5261" s="22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1655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1655</v>
      </c>
      <c r="B5263" s="37" t="s">
        <v>1077</v>
      </c>
      <c r="C5263" s="38" t="s">
        <v>1078</v>
      </c>
      <c r="D5263" s="24">
        <f t="shared" si="164"/>
        <v>312106.21000000002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/>
      <c r="S5263" s="40"/>
      <c r="T5263" s="19"/>
      <c r="U5263" s="19"/>
      <c r="V5263" s="39"/>
      <c r="W5263" s="40"/>
      <c r="X5263" s="19"/>
      <c r="Y5263" s="19"/>
      <c r="Z5263" s="39"/>
      <c r="AA5263" s="40"/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1655</v>
      </c>
      <c r="B5264" s="37" t="s">
        <v>1079</v>
      </c>
      <c r="C5264" s="38" t="s">
        <v>1080</v>
      </c>
      <c r="D5264" s="24">
        <f t="shared" si="164"/>
        <v>9510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/>
      <c r="S5264" s="40"/>
      <c r="T5264" s="19"/>
      <c r="U5264" s="19"/>
      <c r="V5264" s="39"/>
      <c r="W5264" s="40"/>
      <c r="X5264" s="19"/>
      <c r="Y5264" s="19"/>
      <c r="Z5264" s="39"/>
      <c r="AA5264" s="40"/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1655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1655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1655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1655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1655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1655</v>
      </c>
      <c r="B5270" s="37" t="s">
        <v>1091</v>
      </c>
      <c r="C5270" s="38" t="s">
        <v>1092</v>
      </c>
      <c r="D5270" s="24">
        <f t="shared" si="164"/>
        <v>100800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/>
      <c r="S5270" s="40"/>
      <c r="T5270" s="19"/>
      <c r="U5270" s="19"/>
      <c r="V5270" s="39"/>
      <c r="W5270" s="40"/>
      <c r="X5270" s="19"/>
      <c r="Y5270" s="19"/>
      <c r="Z5270" s="39"/>
      <c r="AA5270" s="40"/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1655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1655</v>
      </c>
      <c r="B5272" s="37" t="s">
        <v>1095</v>
      </c>
      <c r="C5272" s="38" t="s">
        <v>1096</v>
      </c>
      <c r="D5272" s="24">
        <f t="shared" si="164"/>
        <v>450960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/>
      <c r="S5272" s="40"/>
      <c r="T5272" s="19"/>
      <c r="U5272" s="19"/>
      <c r="V5272" s="39"/>
      <c r="W5272" s="40"/>
      <c r="X5272" s="19"/>
      <c r="Y5272" s="19"/>
      <c r="Z5272" s="39"/>
      <c r="AA5272" s="40"/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1655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1655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1655</v>
      </c>
      <c r="B5275" s="37" t="s">
        <v>1101</v>
      </c>
      <c r="C5275" s="38" t="s">
        <v>1102</v>
      </c>
      <c r="D5275" s="24">
        <f t="shared" si="164"/>
        <v>189174.29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/>
      <c r="S5275" s="40"/>
      <c r="T5275" s="19"/>
      <c r="U5275" s="19"/>
      <c r="V5275" s="39"/>
      <c r="W5275" s="40"/>
      <c r="X5275" s="19"/>
      <c r="Y5275" s="19"/>
      <c r="Z5275" s="39"/>
      <c r="AA5275" s="40"/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1655</v>
      </c>
      <c r="B5276" s="37" t="s">
        <v>1103</v>
      </c>
      <c r="C5276" s="38" t="s">
        <v>1104</v>
      </c>
      <c r="D5276" s="24">
        <f t="shared" si="164"/>
        <v>283761.07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/>
      <c r="S5276" s="40"/>
      <c r="T5276" s="19"/>
      <c r="U5276" s="19"/>
      <c r="V5276" s="39"/>
      <c r="W5276" s="40"/>
      <c r="X5276" s="19"/>
      <c r="Y5276" s="19"/>
      <c r="Z5276" s="39"/>
      <c r="AA5276" s="40"/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1655</v>
      </c>
      <c r="B5277" s="37" t="s">
        <v>1105</v>
      </c>
      <c r="C5277" s="38" t="s">
        <v>1106</v>
      </c>
      <c r="D5277" s="24">
        <f t="shared" si="164"/>
        <v>46594.8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/>
      <c r="S5277" s="40"/>
      <c r="T5277" s="19"/>
      <c r="U5277" s="19"/>
      <c r="V5277" s="39"/>
      <c r="W5277" s="40"/>
      <c r="X5277" s="19"/>
      <c r="Y5277" s="19"/>
      <c r="Z5277" s="39"/>
      <c r="AA5277" s="40"/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1655</v>
      </c>
      <c r="B5278" s="37" t="s">
        <v>1107</v>
      </c>
      <c r="C5278" s="38" t="s">
        <v>1108</v>
      </c>
      <c r="D5278" s="24">
        <f t="shared" si="164"/>
        <v>12000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/>
      <c r="S5278" s="40"/>
      <c r="T5278" s="19"/>
      <c r="U5278" s="19"/>
      <c r="V5278" s="39"/>
      <c r="W5278" s="40"/>
      <c r="X5278" s="19"/>
      <c r="Y5278" s="19"/>
      <c r="Z5278" s="39"/>
      <c r="AA5278" s="40"/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1655</v>
      </c>
      <c r="B5279" s="37" t="s">
        <v>1109</v>
      </c>
      <c r="C5279" s="38" t="s">
        <v>1110</v>
      </c>
      <c r="D5279" s="24">
        <f t="shared" si="164"/>
        <v>218151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/>
      <c r="S5279" s="40"/>
      <c r="T5279" s="19"/>
      <c r="U5279" s="19"/>
      <c r="V5279" s="39"/>
      <c r="W5279" s="40"/>
      <c r="X5279" s="19"/>
      <c r="Y5279" s="19"/>
      <c r="Z5279" s="39"/>
      <c r="AA5279" s="40"/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1655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1655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1655</v>
      </c>
      <c r="B5282" s="37" t="s">
        <v>1115</v>
      </c>
      <c r="C5282" s="38" t="s">
        <v>1116</v>
      </c>
      <c r="D5282" s="24">
        <f t="shared" si="164"/>
        <v>508500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/>
      <c r="S5282" s="42"/>
      <c r="T5282" s="22"/>
      <c r="U5282" s="22"/>
      <c r="V5282" s="41"/>
      <c r="W5282" s="42"/>
      <c r="X5282" s="22"/>
      <c r="Y5282" s="22"/>
      <c r="Z5282" s="41"/>
      <c r="AA5282" s="42"/>
      <c r="AB5282" s="22"/>
      <c r="AC5282" s="22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1655</v>
      </c>
      <c r="B5283" s="37" t="s">
        <v>1117</v>
      </c>
      <c r="C5283" s="38" t="s">
        <v>1118</v>
      </c>
      <c r="D5283" s="24">
        <f t="shared" si="164"/>
        <v>31500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/>
      <c r="S5283" s="40"/>
      <c r="T5283" s="19"/>
      <c r="U5283" s="19"/>
      <c r="V5283" s="39"/>
      <c r="W5283" s="40"/>
      <c r="X5283" s="19"/>
      <c r="Y5283" s="19"/>
      <c r="Z5283" s="39"/>
      <c r="AA5283" s="40"/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1655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1655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1655</v>
      </c>
      <c r="B5286" s="37" t="s">
        <v>1123</v>
      </c>
      <c r="C5286" s="38" t="s">
        <v>1124</v>
      </c>
      <c r="D5286" s="24">
        <f t="shared" si="164"/>
        <v>234000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/>
      <c r="S5286" s="42"/>
      <c r="T5286" s="22"/>
      <c r="U5286" s="22"/>
      <c r="V5286" s="41"/>
      <c r="W5286" s="42"/>
      <c r="X5286" s="22"/>
      <c r="Y5286" s="22"/>
      <c r="Z5286" s="41"/>
      <c r="AA5286" s="42"/>
      <c r="AB5286" s="22"/>
      <c r="AC5286" s="22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1655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1655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1655</v>
      </c>
      <c r="B5289" s="37" t="s">
        <v>1129</v>
      </c>
      <c r="C5289" s="38" t="s">
        <v>1130</v>
      </c>
      <c r="D5289" s="24">
        <f t="shared" si="164"/>
        <v>157800</v>
      </c>
      <c r="E5289" s="32">
        <f t="shared" si="165"/>
        <v>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/>
      <c r="S5289" s="42"/>
      <c r="T5289" s="22"/>
      <c r="U5289" s="22"/>
      <c r="V5289" s="41"/>
      <c r="W5289" s="42"/>
      <c r="X5289" s="22"/>
      <c r="Y5289" s="22"/>
      <c r="Z5289" s="41"/>
      <c r="AA5289" s="42"/>
      <c r="AB5289" s="22"/>
      <c r="AC5289" s="22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1655</v>
      </c>
      <c r="B5290" s="37" t="s">
        <v>1131</v>
      </c>
      <c r="C5290" s="38" t="s">
        <v>1132</v>
      </c>
      <c r="D5290" s="24">
        <f t="shared" si="164"/>
        <v>2182300</v>
      </c>
      <c r="E5290" s="32">
        <f t="shared" si="165"/>
        <v>234000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/>
      <c r="S5290" s="40"/>
      <c r="T5290" s="19"/>
      <c r="U5290" s="19"/>
      <c r="V5290" s="39"/>
      <c r="W5290" s="40"/>
      <c r="X5290" s="19"/>
      <c r="Y5290" s="19"/>
      <c r="Z5290" s="39"/>
      <c r="AA5290" s="40"/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1655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1655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1655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1655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/>
      <c r="S5294" s="42"/>
      <c r="T5294" s="22"/>
      <c r="U5294" s="22"/>
      <c r="V5294" s="41"/>
      <c r="W5294" s="42"/>
      <c r="X5294" s="22"/>
      <c r="Y5294" s="22"/>
      <c r="Z5294" s="41"/>
      <c r="AA5294" s="42"/>
      <c r="AB5294" s="22"/>
      <c r="AC5294" s="22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1655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1655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1655</v>
      </c>
      <c r="B5297" s="37" t="s">
        <v>1145</v>
      </c>
      <c r="C5297" s="38" t="s">
        <v>1146</v>
      </c>
      <c r="D5297" s="24">
        <f t="shared" si="164"/>
        <v>33100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/>
      <c r="S5297" s="40"/>
      <c r="T5297" s="19"/>
      <c r="U5297" s="19"/>
      <c r="V5297" s="39"/>
      <c r="W5297" s="40"/>
      <c r="X5297" s="19"/>
      <c r="Y5297" s="19"/>
      <c r="Z5297" s="39"/>
      <c r="AA5297" s="40"/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1655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/>
      <c r="S5298" s="40"/>
      <c r="T5298" s="19"/>
      <c r="U5298" s="19"/>
      <c r="V5298" s="39"/>
      <c r="W5298" s="40"/>
      <c r="X5298" s="19"/>
      <c r="Y5298" s="19"/>
      <c r="Z5298" s="39"/>
      <c r="AA5298" s="40"/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1655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1655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1655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1655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1655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1655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1655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1655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1655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1655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1655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1655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1655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1655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1655</v>
      </c>
      <c r="B5313" s="37" t="s">
        <v>1176</v>
      </c>
      <c r="C5313" s="38" t="s">
        <v>1177</v>
      </c>
      <c r="D5313" s="24">
        <f t="shared" si="164"/>
        <v>170212.6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/>
      <c r="S5313" s="40"/>
      <c r="T5313" s="19"/>
      <c r="U5313" s="19"/>
      <c r="V5313" s="39"/>
      <c r="W5313" s="40"/>
      <c r="X5313" s="19"/>
      <c r="Y5313" s="19"/>
      <c r="Z5313" s="39"/>
      <c r="AA5313" s="40"/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1655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1655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/>
      <c r="S5315" s="42"/>
      <c r="T5315" s="22"/>
      <c r="U5315" s="22"/>
      <c r="V5315" s="41"/>
      <c r="W5315" s="42"/>
      <c r="X5315" s="22"/>
      <c r="Y5315" s="22"/>
      <c r="Z5315" s="41"/>
      <c r="AA5315" s="42"/>
      <c r="AB5315" s="22"/>
      <c r="AC5315" s="22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1655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1655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1655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1655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1655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1655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/>
      <c r="S5321" s="42"/>
      <c r="T5321" s="22"/>
      <c r="U5321" s="22"/>
      <c r="V5321" s="41"/>
      <c r="W5321" s="42"/>
      <c r="X5321" s="22"/>
      <c r="Y5321" s="22"/>
      <c r="Z5321" s="41"/>
      <c r="AA5321" s="42"/>
      <c r="AB5321" s="22"/>
      <c r="AC5321" s="22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1655</v>
      </c>
      <c r="B5322" s="37" t="s">
        <v>1194</v>
      </c>
      <c r="C5322" s="38" t="s">
        <v>1195</v>
      </c>
      <c r="D5322" s="24">
        <f t="shared" si="166"/>
        <v>207872.77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/>
      <c r="S5322" s="40"/>
      <c r="T5322" s="19"/>
      <c r="U5322" s="19"/>
      <c r="V5322" s="39"/>
      <c r="W5322" s="40"/>
      <c r="X5322" s="19"/>
      <c r="Y5322" s="19"/>
      <c r="Z5322" s="39"/>
      <c r="AA5322" s="40"/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1655</v>
      </c>
      <c r="B5323" s="37" t="s">
        <v>1196</v>
      </c>
      <c r="C5323" s="38" t="s">
        <v>1197</v>
      </c>
      <c r="D5323" s="24">
        <f t="shared" si="166"/>
        <v>18250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/>
      <c r="S5323" s="40"/>
      <c r="T5323" s="19"/>
      <c r="U5323" s="19"/>
      <c r="V5323" s="39"/>
      <c r="W5323" s="40"/>
      <c r="X5323" s="19"/>
      <c r="Y5323" s="19"/>
      <c r="Z5323" s="39"/>
      <c r="AA5323" s="40"/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1655</v>
      </c>
      <c r="B5324" s="37" t="s">
        <v>1198</v>
      </c>
      <c r="C5324" s="38" t="s">
        <v>1199</v>
      </c>
      <c r="D5324" s="24">
        <f t="shared" si="166"/>
        <v>34450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/>
      <c r="S5324" s="40"/>
      <c r="T5324" s="19"/>
      <c r="U5324" s="19"/>
      <c r="V5324" s="39"/>
      <c r="W5324" s="40"/>
      <c r="X5324" s="19"/>
      <c r="Y5324" s="19"/>
      <c r="Z5324" s="39"/>
      <c r="AA5324" s="40"/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1655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/>
      <c r="S5325" s="40"/>
      <c r="T5325" s="19"/>
      <c r="U5325" s="19"/>
      <c r="V5325" s="39"/>
      <c r="W5325" s="40"/>
      <c r="X5325" s="19"/>
      <c r="Y5325" s="19"/>
      <c r="Z5325" s="39"/>
      <c r="AA5325" s="40"/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1655</v>
      </c>
      <c r="B5326" s="37" t="s">
        <v>1202</v>
      </c>
      <c r="C5326" s="38" t="s">
        <v>1203</v>
      </c>
      <c r="D5326" s="24">
        <f t="shared" si="166"/>
        <v>163230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/>
      <c r="S5326" s="40"/>
      <c r="T5326" s="19"/>
      <c r="U5326" s="19"/>
      <c r="V5326" s="39"/>
      <c r="W5326" s="40"/>
      <c r="X5326" s="19"/>
      <c r="Y5326" s="19"/>
      <c r="Z5326" s="39"/>
      <c r="AA5326" s="40"/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1655</v>
      </c>
      <c r="B5327" s="37" t="s">
        <v>1204</v>
      </c>
      <c r="C5327" s="38" t="s">
        <v>1205</v>
      </c>
      <c r="D5327" s="24">
        <f t="shared" si="166"/>
        <v>212922.83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/>
      <c r="S5327" s="40"/>
      <c r="T5327" s="19"/>
      <c r="U5327" s="19"/>
      <c r="V5327" s="39"/>
      <c r="W5327" s="40"/>
      <c r="X5327" s="19"/>
      <c r="Y5327" s="19"/>
      <c r="Z5327" s="39"/>
      <c r="AA5327" s="40"/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1655</v>
      </c>
      <c r="B5328" s="37" t="s">
        <v>1206</v>
      </c>
      <c r="C5328" s="38" t="s">
        <v>1207</v>
      </c>
      <c r="D5328" s="24">
        <f t="shared" si="166"/>
        <v>40963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/>
      <c r="S5328" s="40"/>
      <c r="T5328" s="19"/>
      <c r="U5328" s="19"/>
      <c r="V5328" s="39"/>
      <c r="W5328" s="40"/>
      <c r="X5328" s="19"/>
      <c r="Y5328" s="19"/>
      <c r="Z5328" s="39"/>
      <c r="AA5328" s="40"/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1655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1655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1655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1655</v>
      </c>
      <c r="B5332" s="37" t="s">
        <v>1214</v>
      </c>
      <c r="C5332" s="38" t="s">
        <v>1215</v>
      </c>
      <c r="D5332" s="24">
        <f t="shared" si="166"/>
        <v>11150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/>
      <c r="S5332" s="42"/>
      <c r="T5332" s="22"/>
      <c r="U5332" s="22"/>
      <c r="V5332" s="41"/>
      <c r="W5332" s="42"/>
      <c r="X5332" s="22"/>
      <c r="Y5332" s="22"/>
      <c r="Z5332" s="41"/>
      <c r="AA5332" s="42"/>
      <c r="AB5332" s="22"/>
      <c r="AC5332" s="22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1655</v>
      </c>
      <c r="B5333" s="37" t="s">
        <v>1216</v>
      </c>
      <c r="C5333" s="38" t="s">
        <v>1217</v>
      </c>
      <c r="D5333" s="24">
        <f t="shared" si="166"/>
        <v>115620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/>
      <c r="S5333" s="40"/>
      <c r="T5333" s="19"/>
      <c r="U5333" s="19"/>
      <c r="V5333" s="39"/>
      <c r="W5333" s="40"/>
      <c r="X5333" s="19"/>
      <c r="Y5333" s="19"/>
      <c r="Z5333" s="39"/>
      <c r="AA5333" s="40"/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1655</v>
      </c>
      <c r="B5334" s="37" t="s">
        <v>1218</v>
      </c>
      <c r="C5334" s="38" t="s">
        <v>1219</v>
      </c>
      <c r="D5334" s="24">
        <f t="shared" si="166"/>
        <v>132209.9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/>
      <c r="S5334" s="40"/>
      <c r="T5334" s="19"/>
      <c r="U5334" s="19"/>
      <c r="V5334" s="39"/>
      <c r="W5334" s="40"/>
      <c r="X5334" s="19"/>
      <c r="Y5334" s="19"/>
      <c r="Z5334" s="39"/>
      <c r="AA5334" s="40"/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1655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1655</v>
      </c>
      <c r="B5336" s="37" t="s">
        <v>1222</v>
      </c>
      <c r="C5336" s="38" t="s">
        <v>1223</v>
      </c>
      <c r="D5336" s="24">
        <f t="shared" si="166"/>
        <v>27308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/>
      <c r="S5336" s="40"/>
      <c r="T5336" s="19"/>
      <c r="U5336" s="19"/>
      <c r="V5336" s="39"/>
      <c r="W5336" s="40"/>
      <c r="X5336" s="19"/>
      <c r="Y5336" s="19"/>
      <c r="Z5336" s="39"/>
      <c r="AA5336" s="40"/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1655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1655</v>
      </c>
      <c r="B5338" s="37" t="s">
        <v>1226</v>
      </c>
      <c r="C5338" s="38" t="s">
        <v>1227</v>
      </c>
      <c r="D5338" s="24">
        <f t="shared" si="166"/>
        <v>122444.57999999999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/>
      <c r="S5338" s="42"/>
      <c r="T5338" s="22"/>
      <c r="U5338" s="22"/>
      <c r="V5338" s="41"/>
      <c r="W5338" s="42"/>
      <c r="X5338" s="22"/>
      <c r="Y5338" s="22"/>
      <c r="Z5338" s="41"/>
      <c r="AA5338" s="42"/>
      <c r="AB5338" s="22"/>
      <c r="AC5338" s="22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1655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1655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1655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1655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1655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1655</v>
      </c>
      <c r="B5344" s="37" t="s">
        <v>1238</v>
      </c>
      <c r="C5344" s="38" t="s">
        <v>1239</v>
      </c>
      <c r="D5344" s="24">
        <f t="shared" si="166"/>
        <v>215469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/>
      <c r="S5344" s="40"/>
      <c r="T5344" s="19"/>
      <c r="U5344" s="19"/>
      <c r="V5344" s="39"/>
      <c r="W5344" s="40"/>
      <c r="X5344" s="19"/>
      <c r="Y5344" s="19"/>
      <c r="Z5344" s="39"/>
      <c r="AA5344" s="40"/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1655</v>
      </c>
      <c r="B5345" s="37" t="s">
        <v>1240</v>
      </c>
      <c r="C5345" s="38" t="s">
        <v>1241</v>
      </c>
      <c r="D5345" s="24">
        <f t="shared" si="166"/>
        <v>7875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/>
      <c r="S5345" s="40"/>
      <c r="T5345" s="19"/>
      <c r="U5345" s="19"/>
      <c r="V5345" s="39"/>
      <c r="W5345" s="40"/>
      <c r="X5345" s="19"/>
      <c r="Y5345" s="19"/>
      <c r="Z5345" s="39"/>
      <c r="AA5345" s="40"/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1655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1655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1655</v>
      </c>
      <c r="B5348" s="37" t="s">
        <v>1246</v>
      </c>
      <c r="C5348" s="38" t="s">
        <v>1247</v>
      </c>
      <c r="D5348" s="24">
        <f t="shared" si="166"/>
        <v>192000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/>
      <c r="S5348" s="42"/>
      <c r="T5348" s="22"/>
      <c r="U5348" s="22"/>
      <c r="V5348" s="41"/>
      <c r="W5348" s="42"/>
      <c r="X5348" s="22"/>
      <c r="Y5348" s="22"/>
      <c r="Z5348" s="41"/>
      <c r="AA5348" s="42"/>
      <c r="AB5348" s="22"/>
      <c r="AC5348" s="22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1655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1655</v>
      </c>
      <c r="B5350" s="37" t="s">
        <v>1250</v>
      </c>
      <c r="C5350" s="38" t="s">
        <v>1251</v>
      </c>
      <c r="D5350" s="24">
        <f t="shared" si="166"/>
        <v>45624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/>
      <c r="S5350" s="40"/>
      <c r="T5350" s="19"/>
      <c r="U5350" s="19"/>
      <c r="V5350" s="39"/>
      <c r="W5350" s="40"/>
      <c r="X5350" s="19"/>
      <c r="Y5350" s="19"/>
      <c r="Z5350" s="39"/>
      <c r="AA5350" s="40"/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1655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1655</v>
      </c>
      <c r="B5352" s="37" t="s">
        <v>1254</v>
      </c>
      <c r="C5352" s="38" t="s">
        <v>1255</v>
      </c>
      <c r="D5352" s="24">
        <f t="shared" si="166"/>
        <v>432802.00999999995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/>
      <c r="S5352" s="40"/>
      <c r="T5352" s="19"/>
      <c r="U5352" s="19"/>
      <c r="V5352" s="39"/>
      <c r="W5352" s="40"/>
      <c r="X5352" s="19"/>
      <c r="Y5352" s="19"/>
      <c r="Z5352" s="39"/>
      <c r="AA5352" s="40"/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1655</v>
      </c>
      <c r="B5353" s="37" t="s">
        <v>1256</v>
      </c>
      <c r="C5353" s="38" t="s">
        <v>1257</v>
      </c>
      <c r="D5353" s="24">
        <f t="shared" si="166"/>
        <v>659644.5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/>
      <c r="S5353" s="40"/>
      <c r="T5353" s="19"/>
      <c r="U5353" s="19"/>
      <c r="V5353" s="39"/>
      <c r="W5353" s="40"/>
      <c r="X5353" s="19"/>
      <c r="Y5353" s="19"/>
      <c r="Z5353" s="39"/>
      <c r="AA5353" s="40"/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1655</v>
      </c>
      <c r="B5354" s="37" t="s">
        <v>1258</v>
      </c>
      <c r="C5354" s="38" t="s">
        <v>1259</v>
      </c>
      <c r="D5354" s="24">
        <f t="shared" si="166"/>
        <v>0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/>
      <c r="S5354" s="40"/>
      <c r="T5354" s="19"/>
      <c r="U5354" s="19"/>
      <c r="V5354" s="39"/>
      <c r="W5354" s="40"/>
      <c r="X5354" s="19"/>
      <c r="Y5354" s="19"/>
      <c r="Z5354" s="39"/>
      <c r="AA5354" s="40"/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1655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1655</v>
      </c>
      <c r="B5356" s="37" t="s">
        <v>1262</v>
      </c>
      <c r="C5356" s="38" t="s">
        <v>1263</v>
      </c>
      <c r="D5356" s="24">
        <f t="shared" si="166"/>
        <v>0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/>
      <c r="W5356" s="40"/>
      <c r="X5356" s="19"/>
      <c r="Y5356" s="19"/>
      <c r="Z5356" s="39"/>
      <c r="AA5356" s="40"/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1655</v>
      </c>
      <c r="B5357" s="37" t="s">
        <v>1264</v>
      </c>
      <c r="C5357" s="38" t="s">
        <v>1265</v>
      </c>
      <c r="D5357" s="24">
        <f t="shared" si="166"/>
        <v>919788.58000000007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/>
      <c r="S5357" s="40"/>
      <c r="T5357" s="19"/>
      <c r="U5357" s="19"/>
      <c r="V5357" s="39"/>
      <c r="W5357" s="40"/>
      <c r="X5357" s="19"/>
      <c r="Y5357" s="19"/>
      <c r="Z5357" s="39"/>
      <c r="AA5357" s="40"/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1655</v>
      </c>
      <c r="B5358" s="37" t="s">
        <v>1266</v>
      </c>
      <c r="C5358" s="38" t="s">
        <v>1267</v>
      </c>
      <c r="D5358" s="24">
        <f t="shared" si="166"/>
        <v>900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/>
      <c r="S5358" s="40"/>
      <c r="T5358" s="19"/>
      <c r="U5358" s="19"/>
      <c r="V5358" s="39"/>
      <c r="W5358" s="40"/>
      <c r="X5358" s="19"/>
      <c r="Y5358" s="19"/>
      <c r="Z5358" s="39"/>
      <c r="AA5358" s="40"/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1655</v>
      </c>
      <c r="B5359" s="37" t="s">
        <v>1268</v>
      </c>
      <c r="C5359" s="38" t="s">
        <v>1269</v>
      </c>
      <c r="D5359" s="24">
        <f t="shared" si="166"/>
        <v>23000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/>
      <c r="S5359" s="40"/>
      <c r="T5359" s="19"/>
      <c r="U5359" s="19"/>
      <c r="V5359" s="39"/>
      <c r="W5359" s="40"/>
      <c r="X5359" s="19"/>
      <c r="Y5359" s="19"/>
      <c r="Z5359" s="39"/>
      <c r="AA5359" s="40"/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1655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1655</v>
      </c>
      <c r="B5361" s="37" t="s">
        <v>1272</v>
      </c>
      <c r="C5361" s="38" t="s">
        <v>1273</v>
      </c>
      <c r="D5361" s="24">
        <f t="shared" si="166"/>
        <v>6902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/>
      <c r="S5361" s="40"/>
      <c r="T5361" s="19"/>
      <c r="U5361" s="19"/>
      <c r="V5361" s="39"/>
      <c r="W5361" s="40"/>
      <c r="X5361" s="19"/>
      <c r="Y5361" s="19"/>
      <c r="Z5361" s="39"/>
      <c r="AA5361" s="40"/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1655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1655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1655</v>
      </c>
      <c r="B5364" s="37" t="s">
        <v>1278</v>
      </c>
      <c r="C5364" s="38" t="s">
        <v>1279</v>
      </c>
      <c r="D5364" s="24">
        <f t="shared" si="166"/>
        <v>3633007.5900000003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/>
      <c r="S5364" s="40"/>
      <c r="T5364" s="19"/>
      <c r="U5364" s="19"/>
      <c r="V5364" s="39"/>
      <c r="W5364" s="40"/>
      <c r="X5364" s="19"/>
      <c r="Y5364" s="19"/>
      <c r="Z5364" s="39"/>
      <c r="AA5364" s="40"/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1655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1655</v>
      </c>
      <c r="B5366" s="37" t="s">
        <v>1282</v>
      </c>
      <c r="C5366" s="38" t="s">
        <v>1283</v>
      </c>
      <c r="D5366" s="24">
        <f t="shared" si="166"/>
        <v>794616.53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/>
      <c r="S5366" s="40"/>
      <c r="T5366" s="19"/>
      <c r="U5366" s="19"/>
      <c r="V5366" s="39"/>
      <c r="W5366" s="40"/>
      <c r="X5366" s="19"/>
      <c r="Y5366" s="19"/>
      <c r="Z5366" s="39"/>
      <c r="AA5366" s="40"/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1655</v>
      </c>
      <c r="B5367" s="37" t="s">
        <v>1284</v>
      </c>
      <c r="C5367" s="38" t="s">
        <v>1285</v>
      </c>
      <c r="D5367" s="24">
        <f t="shared" si="166"/>
        <v>1666947.5</v>
      </c>
      <c r="E5367" s="32">
        <f t="shared" si="167"/>
        <v>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/>
      <c r="S5367" s="40"/>
      <c r="T5367" s="19"/>
      <c r="U5367" s="19"/>
      <c r="V5367" s="39"/>
      <c r="W5367" s="40"/>
      <c r="X5367" s="19"/>
      <c r="Y5367" s="19"/>
      <c r="Z5367" s="39"/>
      <c r="AA5367" s="40"/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1655</v>
      </c>
      <c r="B5368" s="37" t="s">
        <v>1286</v>
      </c>
      <c r="C5368" s="38" t="s">
        <v>1287</v>
      </c>
      <c r="D5368" s="24">
        <f t="shared" si="166"/>
        <v>237525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/>
      <c r="S5368" s="40"/>
      <c r="T5368" s="19"/>
      <c r="U5368" s="19"/>
      <c r="V5368" s="39"/>
      <c r="W5368" s="40"/>
      <c r="X5368" s="19"/>
      <c r="Y5368" s="19"/>
      <c r="Z5368" s="39"/>
      <c r="AA5368" s="40"/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1655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/>
      <c r="S5369" s="42"/>
      <c r="T5369" s="22"/>
      <c r="U5369" s="22"/>
      <c r="V5369" s="41"/>
      <c r="W5369" s="42"/>
      <c r="X5369" s="22"/>
      <c r="Y5369" s="22"/>
      <c r="Z5369" s="41"/>
      <c r="AA5369" s="42"/>
      <c r="AB5369" s="22"/>
      <c r="AC5369" s="22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1655</v>
      </c>
      <c r="B5370" s="37" t="s">
        <v>1290</v>
      </c>
      <c r="C5370" s="38" t="s">
        <v>1291</v>
      </c>
      <c r="D5370" s="24">
        <f t="shared" si="166"/>
        <v>180195.99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/>
      <c r="S5370" s="40"/>
      <c r="T5370" s="19"/>
      <c r="U5370" s="19"/>
      <c r="V5370" s="39"/>
      <c r="W5370" s="40"/>
      <c r="X5370" s="19"/>
      <c r="Y5370" s="19"/>
      <c r="Z5370" s="39"/>
      <c r="AA5370" s="40"/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1655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1655</v>
      </c>
      <c r="B5372" s="37" t="s">
        <v>1294</v>
      </c>
      <c r="C5372" s="38" t="s">
        <v>1295</v>
      </c>
      <c r="D5372" s="24">
        <f t="shared" si="166"/>
        <v>100700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/>
      <c r="S5372" s="40"/>
      <c r="T5372" s="19"/>
      <c r="U5372" s="19"/>
      <c r="V5372" s="39"/>
      <c r="W5372" s="40"/>
      <c r="X5372" s="19"/>
      <c r="Y5372" s="19"/>
      <c r="Z5372" s="39"/>
      <c r="AA5372" s="40"/>
      <c r="AB5372" s="19"/>
      <c r="AC5372" s="19"/>
      <c r="AD5372" s="43"/>
      <c r="AE5372" s="26"/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1655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1655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1655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1655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1655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1655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1655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1655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1655</v>
      </c>
      <c r="B5381" s="37" t="s">
        <v>1312</v>
      </c>
      <c r="C5381" s="38" t="s">
        <v>1313</v>
      </c>
      <c r="D5381" s="24">
        <f t="shared" si="168"/>
        <v>235055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/>
      <c r="S5381" s="42"/>
      <c r="T5381" s="22"/>
      <c r="U5381" s="22"/>
      <c r="V5381" s="41"/>
      <c r="W5381" s="42"/>
      <c r="X5381" s="22"/>
      <c r="Y5381" s="22"/>
      <c r="Z5381" s="41"/>
      <c r="AA5381" s="42"/>
      <c r="AB5381" s="22"/>
      <c r="AC5381" s="22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1655</v>
      </c>
      <c r="B5382" s="37" t="s">
        <v>1314</v>
      </c>
      <c r="C5382" s="38" t="s">
        <v>1315</v>
      </c>
      <c r="D5382" s="24">
        <f t="shared" si="168"/>
        <v>33080</v>
      </c>
      <c r="E5382" s="32">
        <f t="shared" si="169"/>
        <v>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/>
      <c r="S5382" s="40"/>
      <c r="T5382" s="19"/>
      <c r="U5382" s="19"/>
      <c r="V5382" s="39"/>
      <c r="W5382" s="40"/>
      <c r="X5382" s="19"/>
      <c r="Y5382" s="19"/>
      <c r="Z5382" s="39"/>
      <c r="AA5382" s="40"/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1655</v>
      </c>
      <c r="B5383" s="37" t="s">
        <v>1316</v>
      </c>
      <c r="C5383" s="38" t="s">
        <v>1317</v>
      </c>
      <c r="D5383" s="24">
        <f t="shared" si="168"/>
        <v>18800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/>
      <c r="S5383" s="40"/>
      <c r="T5383" s="19"/>
      <c r="U5383" s="19"/>
      <c r="V5383" s="39"/>
      <c r="W5383" s="40"/>
      <c r="X5383" s="19"/>
      <c r="Y5383" s="19"/>
      <c r="Z5383" s="39"/>
      <c r="AA5383" s="40"/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1655</v>
      </c>
      <c r="B5384" s="37" t="s">
        <v>1318</v>
      </c>
      <c r="C5384" s="38" t="s">
        <v>1319</v>
      </c>
      <c r="D5384" s="24">
        <f t="shared" si="168"/>
        <v>171690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/>
      <c r="S5384" s="40"/>
      <c r="T5384" s="19"/>
      <c r="U5384" s="19"/>
      <c r="V5384" s="39"/>
      <c r="W5384" s="40"/>
      <c r="X5384" s="19"/>
      <c r="Y5384" s="19"/>
      <c r="Z5384" s="39"/>
      <c r="AA5384" s="40"/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1655</v>
      </c>
      <c r="B5385" s="37" t="s">
        <v>1320</v>
      </c>
      <c r="C5385" s="38" t="s">
        <v>1321</v>
      </c>
      <c r="D5385" s="24">
        <f t="shared" si="168"/>
        <v>1779517.75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/>
      <c r="S5385" s="42"/>
      <c r="T5385" s="22"/>
      <c r="U5385" s="22"/>
      <c r="V5385" s="41"/>
      <c r="W5385" s="42"/>
      <c r="X5385" s="22"/>
      <c r="Y5385" s="22"/>
      <c r="Z5385" s="41"/>
      <c r="AA5385" s="42"/>
      <c r="AB5385" s="22"/>
      <c r="AC5385" s="22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1655</v>
      </c>
      <c r="B5386" s="37" t="s">
        <v>1322</v>
      </c>
      <c r="C5386" s="38" t="s">
        <v>1323</v>
      </c>
      <c r="D5386" s="24">
        <f t="shared" si="168"/>
        <v>445264.75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/>
      <c r="S5386" s="40"/>
      <c r="T5386" s="19"/>
      <c r="U5386" s="19"/>
      <c r="V5386" s="39"/>
      <c r="W5386" s="40"/>
      <c r="X5386" s="19"/>
      <c r="Y5386" s="19"/>
      <c r="Z5386" s="39"/>
      <c r="AA5386" s="40"/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1655</v>
      </c>
      <c r="B5387" s="37" t="s">
        <v>1324</v>
      </c>
      <c r="C5387" s="38" t="s">
        <v>1325</v>
      </c>
      <c r="D5387" s="24">
        <f t="shared" si="168"/>
        <v>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/>
      <c r="S5387" s="42"/>
      <c r="T5387" s="22"/>
      <c r="U5387" s="22"/>
      <c r="V5387" s="41"/>
      <c r="W5387" s="42"/>
      <c r="X5387" s="22"/>
      <c r="Y5387" s="22"/>
      <c r="Z5387" s="41"/>
      <c r="AA5387" s="42"/>
      <c r="AB5387" s="22"/>
      <c r="AC5387" s="22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1655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1655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1655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1655</v>
      </c>
      <c r="B5391" s="37" t="s">
        <v>1332</v>
      </c>
      <c r="C5391" s="38" t="s">
        <v>1333</v>
      </c>
      <c r="D5391" s="24">
        <f t="shared" si="168"/>
        <v>4087215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/>
      <c r="S5391" s="40"/>
      <c r="T5391" s="19"/>
      <c r="U5391" s="19"/>
      <c r="V5391" s="39"/>
      <c r="W5391" s="40"/>
      <c r="X5391" s="19"/>
      <c r="Y5391" s="19"/>
      <c r="Z5391" s="39"/>
      <c r="AA5391" s="40"/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1655</v>
      </c>
      <c r="B5392" s="37" t="s">
        <v>1334</v>
      </c>
      <c r="C5392" s="38" t="s">
        <v>1335</v>
      </c>
      <c r="D5392" s="24">
        <f t="shared" si="168"/>
        <v>320999.25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/>
      <c r="S5392" s="40"/>
      <c r="T5392" s="19"/>
      <c r="U5392" s="19"/>
      <c r="V5392" s="39"/>
      <c r="W5392" s="40"/>
      <c r="X5392" s="19"/>
      <c r="Y5392" s="19"/>
      <c r="Z5392" s="39"/>
      <c r="AA5392" s="40"/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1655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1655</v>
      </c>
      <c r="B5394" s="37" t="s">
        <v>1338</v>
      </c>
      <c r="C5394" s="38" t="s">
        <v>1339</v>
      </c>
      <c r="D5394" s="24">
        <f t="shared" si="168"/>
        <v>750</v>
      </c>
      <c r="E5394" s="32">
        <f t="shared" si="169"/>
        <v>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/>
      <c r="S5394" s="42"/>
      <c r="T5394" s="22"/>
      <c r="U5394" s="22"/>
      <c r="V5394" s="41"/>
      <c r="W5394" s="42"/>
      <c r="X5394" s="22"/>
      <c r="Y5394" s="22"/>
      <c r="Z5394" s="41"/>
      <c r="AA5394" s="42"/>
      <c r="AB5394" s="22"/>
      <c r="AC5394" s="22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1655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1655</v>
      </c>
      <c r="B5396" s="37" t="s">
        <v>1342</v>
      </c>
      <c r="C5396" s="38" t="s">
        <v>1343</v>
      </c>
      <c r="D5396" s="24">
        <f t="shared" si="168"/>
        <v>110000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/>
      <c r="S5396" s="40"/>
      <c r="T5396" s="19"/>
      <c r="U5396" s="19"/>
      <c r="V5396" s="39"/>
      <c r="W5396" s="40"/>
      <c r="X5396" s="19"/>
      <c r="Y5396" s="19"/>
      <c r="Z5396" s="39"/>
      <c r="AA5396" s="40"/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1655</v>
      </c>
      <c r="B5397" s="37" t="s">
        <v>1344</v>
      </c>
      <c r="C5397" s="38" t="s">
        <v>1345</v>
      </c>
      <c r="D5397" s="24">
        <f t="shared" si="168"/>
        <v>60000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/>
      <c r="S5397" s="40"/>
      <c r="T5397" s="19"/>
      <c r="U5397" s="19"/>
      <c r="V5397" s="39"/>
      <c r="W5397" s="40"/>
      <c r="X5397" s="19"/>
      <c r="Y5397" s="19"/>
      <c r="Z5397" s="39"/>
      <c r="AA5397" s="40"/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1655</v>
      </c>
      <c r="B5398" s="37" t="s">
        <v>1346</v>
      </c>
      <c r="C5398" s="38" t="s">
        <v>1347</v>
      </c>
      <c r="D5398" s="24">
        <f t="shared" si="168"/>
        <v>90000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/>
      <c r="S5398" s="40"/>
      <c r="T5398" s="19"/>
      <c r="U5398" s="19"/>
      <c r="V5398" s="39"/>
      <c r="W5398" s="40"/>
      <c r="X5398" s="19"/>
      <c r="Y5398" s="19"/>
      <c r="Z5398" s="39"/>
      <c r="AA5398" s="40"/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1655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1655</v>
      </c>
      <c r="B5400" s="37" t="s">
        <v>1350</v>
      </c>
      <c r="C5400" s="38" t="s">
        <v>1351</v>
      </c>
      <c r="D5400" s="24">
        <f t="shared" si="168"/>
        <v>0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/>
      <c r="U5400" s="19"/>
      <c r="V5400" s="39"/>
      <c r="W5400" s="40"/>
      <c r="X5400" s="19"/>
      <c r="Y5400" s="19"/>
      <c r="Z5400" s="39"/>
      <c r="AA5400" s="40"/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1655</v>
      </c>
      <c r="B5401" s="37" t="s">
        <v>1352</v>
      </c>
      <c r="C5401" s="38" t="s">
        <v>1353</v>
      </c>
      <c r="D5401" s="24">
        <f t="shared" si="168"/>
        <v>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/>
      <c r="W5401" s="40"/>
      <c r="X5401" s="19"/>
      <c r="Y5401" s="19"/>
      <c r="Z5401" s="39"/>
      <c r="AA5401" s="40"/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1655</v>
      </c>
      <c r="B5402" s="37" t="s">
        <v>1354</v>
      </c>
      <c r="C5402" s="38" t="s">
        <v>1355</v>
      </c>
      <c r="D5402" s="24">
        <f t="shared" si="168"/>
        <v>88157.66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/>
      <c r="S5402" s="40"/>
      <c r="T5402" s="19"/>
      <c r="U5402" s="19"/>
      <c r="V5402" s="39"/>
      <c r="W5402" s="40"/>
      <c r="X5402" s="19"/>
      <c r="Y5402" s="19"/>
      <c r="Z5402" s="39"/>
      <c r="AA5402" s="40"/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1655</v>
      </c>
      <c r="B5403" s="37" t="s">
        <v>1356</v>
      </c>
      <c r="C5403" s="38" t="s">
        <v>1357</v>
      </c>
      <c r="D5403" s="24">
        <f t="shared" si="168"/>
        <v>260100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/>
      <c r="S5403" s="40"/>
      <c r="T5403" s="19"/>
      <c r="U5403" s="19"/>
      <c r="V5403" s="39"/>
      <c r="W5403" s="40"/>
      <c r="X5403" s="19"/>
      <c r="Y5403" s="19"/>
      <c r="Z5403" s="39"/>
      <c r="AA5403" s="40"/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1655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1655</v>
      </c>
      <c r="B5405" s="37" t="s">
        <v>1360</v>
      </c>
      <c r="C5405" s="38" t="s">
        <v>1361</v>
      </c>
      <c r="D5405" s="24">
        <f t="shared" si="168"/>
        <v>9530.01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/>
      <c r="S5405" s="42"/>
      <c r="T5405" s="22"/>
      <c r="U5405" s="22"/>
      <c r="V5405" s="41"/>
      <c r="W5405" s="42"/>
      <c r="X5405" s="22"/>
      <c r="Y5405" s="22"/>
      <c r="Z5405" s="41"/>
      <c r="AA5405" s="42"/>
      <c r="AB5405" s="22"/>
      <c r="AC5405" s="22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1655</v>
      </c>
      <c r="B5406" s="37" t="s">
        <v>1362</v>
      </c>
      <c r="C5406" s="38" t="s">
        <v>1363</v>
      </c>
      <c r="D5406" s="24">
        <f t="shared" si="168"/>
        <v>31160.010000000002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/>
      <c r="S5406" s="42"/>
      <c r="T5406" s="22"/>
      <c r="U5406" s="22"/>
      <c r="V5406" s="41"/>
      <c r="W5406" s="42"/>
      <c r="X5406" s="22"/>
      <c r="Y5406" s="22"/>
      <c r="Z5406" s="41"/>
      <c r="AA5406" s="42"/>
      <c r="AB5406" s="22"/>
      <c r="AC5406" s="22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1655</v>
      </c>
      <c r="B5407" s="37" t="s">
        <v>1364</v>
      </c>
      <c r="C5407" s="38" t="s">
        <v>1365</v>
      </c>
      <c r="D5407" s="24">
        <f t="shared" si="168"/>
        <v>98620.17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/>
      <c r="S5407" s="42"/>
      <c r="T5407" s="22"/>
      <c r="U5407" s="22"/>
      <c r="V5407" s="41"/>
      <c r="W5407" s="42"/>
      <c r="X5407" s="22"/>
      <c r="Y5407" s="22"/>
      <c r="Z5407" s="41"/>
      <c r="AA5407" s="42"/>
      <c r="AB5407" s="22"/>
      <c r="AC5407" s="22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1655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1655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1655</v>
      </c>
      <c r="B5410" s="37" t="s">
        <v>1370</v>
      </c>
      <c r="C5410" s="38" t="s">
        <v>1371</v>
      </c>
      <c r="D5410" s="24">
        <f t="shared" si="168"/>
        <v>11370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/>
      <c r="S5410" s="40"/>
      <c r="T5410" s="19"/>
      <c r="U5410" s="19"/>
      <c r="V5410" s="39"/>
      <c r="W5410" s="40"/>
      <c r="X5410" s="19"/>
      <c r="Y5410" s="19"/>
      <c r="Z5410" s="39"/>
      <c r="AA5410" s="40"/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1655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1655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1655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1655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1655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1655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1655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1655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1655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1655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1655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1655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1655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1655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1655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1655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1655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1655</v>
      </c>
      <c r="B5428" s="37" t="s">
        <v>1406</v>
      </c>
      <c r="C5428" s="38" t="s">
        <v>1407</v>
      </c>
      <c r="D5428" s="24">
        <f t="shared" si="168"/>
        <v>7675.8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/>
      <c r="S5428" s="40"/>
      <c r="T5428" s="19"/>
      <c r="U5428" s="19"/>
      <c r="V5428" s="39"/>
      <c r="W5428" s="40"/>
      <c r="X5428" s="19"/>
      <c r="Y5428" s="19"/>
      <c r="Z5428" s="39"/>
      <c r="AA5428" s="40"/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1655</v>
      </c>
      <c r="B5429" s="37" t="s">
        <v>1408</v>
      </c>
      <c r="C5429" s="38" t="s">
        <v>1409</v>
      </c>
      <c r="D5429" s="24">
        <f t="shared" si="168"/>
        <v>66720.78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/>
      <c r="S5429" s="40"/>
      <c r="T5429" s="19"/>
      <c r="U5429" s="19"/>
      <c r="V5429" s="39"/>
      <c r="W5429" s="40"/>
      <c r="X5429" s="19"/>
      <c r="Y5429" s="19"/>
      <c r="Z5429" s="39"/>
      <c r="AA5429" s="40"/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1655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1655</v>
      </c>
      <c r="B5431" s="37" t="s">
        <v>1412</v>
      </c>
      <c r="C5431" s="38" t="s">
        <v>1413</v>
      </c>
      <c r="D5431" s="24">
        <f t="shared" si="168"/>
        <v>27293.33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/>
      <c r="S5431" s="40"/>
      <c r="T5431" s="19"/>
      <c r="U5431" s="19"/>
      <c r="V5431" s="39"/>
      <c r="W5431" s="40"/>
      <c r="X5431" s="19"/>
      <c r="Y5431" s="19"/>
      <c r="Z5431" s="39"/>
      <c r="AA5431" s="40"/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1655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1655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1655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1655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1655</v>
      </c>
      <c r="B5436" s="37" t="s">
        <v>1422</v>
      </c>
      <c r="C5436" s="38" t="s">
        <v>1423</v>
      </c>
      <c r="D5436" s="24">
        <f t="shared" si="168"/>
        <v>17652.620000000003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/>
      <c r="S5436" s="40"/>
      <c r="T5436" s="19"/>
      <c r="U5436" s="19"/>
      <c r="V5436" s="39"/>
      <c r="W5436" s="40"/>
      <c r="X5436" s="19"/>
      <c r="Y5436" s="19"/>
      <c r="Z5436" s="39"/>
      <c r="AA5436" s="40"/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1655</v>
      </c>
      <c r="B5437" s="37" t="s">
        <v>1424</v>
      </c>
      <c r="C5437" s="38" t="s">
        <v>1425</v>
      </c>
      <c r="D5437" s="24">
        <f t="shared" si="168"/>
        <v>129145.76000000001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/>
      <c r="S5437" s="40"/>
      <c r="T5437" s="19"/>
      <c r="U5437" s="19"/>
      <c r="V5437" s="39"/>
      <c r="W5437" s="40"/>
      <c r="X5437" s="19"/>
      <c r="Y5437" s="19"/>
      <c r="Z5437" s="39"/>
      <c r="AA5437" s="40"/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1655</v>
      </c>
      <c r="B5438" s="37" t="s">
        <v>1426</v>
      </c>
      <c r="C5438" s="38" t="s">
        <v>1427</v>
      </c>
      <c r="D5438" s="24">
        <f t="shared" si="168"/>
        <v>6206.0099999999993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/>
      <c r="S5438" s="40"/>
      <c r="T5438" s="19"/>
      <c r="U5438" s="19"/>
      <c r="V5438" s="39"/>
      <c r="W5438" s="40"/>
      <c r="X5438" s="19"/>
      <c r="Y5438" s="19"/>
      <c r="Z5438" s="39"/>
      <c r="AA5438" s="40"/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1655</v>
      </c>
      <c r="B5439" s="37" t="s">
        <v>1428</v>
      </c>
      <c r="C5439" s="38" t="s">
        <v>1429</v>
      </c>
      <c r="D5439" s="24">
        <f t="shared" si="168"/>
        <v>45714.049999999996</v>
      </c>
      <c r="E5439" s="32">
        <f t="shared" si="169"/>
        <v>0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/>
      <c r="S5439" s="40"/>
      <c r="T5439" s="19"/>
      <c r="U5439" s="19"/>
      <c r="V5439" s="39"/>
      <c r="W5439" s="40"/>
      <c r="X5439" s="19"/>
      <c r="Y5439" s="19"/>
      <c r="Z5439" s="39"/>
      <c r="AA5439" s="40"/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1655</v>
      </c>
      <c r="B5440" s="37" t="s">
        <v>1430</v>
      </c>
      <c r="C5440" s="38" t="s">
        <v>1431</v>
      </c>
      <c r="D5440" s="24">
        <f t="shared" si="168"/>
        <v>15002.66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/>
      <c r="S5440" s="40"/>
      <c r="T5440" s="19"/>
      <c r="U5440" s="19"/>
      <c r="V5440" s="39"/>
      <c r="W5440" s="40"/>
      <c r="X5440" s="19"/>
      <c r="Y5440" s="19"/>
      <c r="Z5440" s="39"/>
      <c r="AA5440" s="40"/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1655</v>
      </c>
      <c r="B5441" s="37" t="s">
        <v>1432</v>
      </c>
      <c r="C5441" s="38" t="s">
        <v>1433</v>
      </c>
      <c r="D5441" s="24">
        <f t="shared" si="168"/>
        <v>26895.89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/>
      <c r="S5441" s="42"/>
      <c r="T5441" s="22"/>
      <c r="U5441" s="22"/>
      <c r="V5441" s="41"/>
      <c r="W5441" s="42"/>
      <c r="X5441" s="22"/>
      <c r="Y5441" s="22"/>
      <c r="Z5441" s="41"/>
      <c r="AA5441" s="42"/>
      <c r="AB5441" s="22"/>
      <c r="AC5441" s="22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1655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1655</v>
      </c>
      <c r="B5443" s="37" t="s">
        <v>1436</v>
      </c>
      <c r="C5443" s="38" t="s">
        <v>1437</v>
      </c>
      <c r="D5443" s="24">
        <f t="shared" si="168"/>
        <v>635819.96000000008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/>
      <c r="S5443" s="40"/>
      <c r="T5443" s="19"/>
      <c r="U5443" s="19"/>
      <c r="V5443" s="39"/>
      <c r="W5443" s="40"/>
      <c r="X5443" s="19"/>
      <c r="Y5443" s="19"/>
      <c r="Z5443" s="39"/>
      <c r="AA5443" s="40"/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1655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130821.54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/>
      <c r="S5444" s="40"/>
      <c r="T5444" s="19"/>
      <c r="U5444" s="19"/>
      <c r="V5444" s="39"/>
      <c r="W5444" s="40"/>
      <c r="X5444" s="19"/>
      <c r="Y5444" s="19"/>
      <c r="Z5444" s="39"/>
      <c r="AA5444" s="40"/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1655</v>
      </c>
      <c r="B5445" s="37" t="s">
        <v>1440</v>
      </c>
      <c r="C5445" s="38" t="s">
        <v>1441</v>
      </c>
      <c r="D5445" s="24">
        <f t="shared" si="170"/>
        <v>59641.279999999999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/>
      <c r="S5445" s="40"/>
      <c r="T5445" s="19"/>
      <c r="U5445" s="19"/>
      <c r="V5445" s="39"/>
      <c r="W5445" s="40"/>
      <c r="X5445" s="19"/>
      <c r="Y5445" s="19"/>
      <c r="Z5445" s="39"/>
      <c r="AA5445" s="40"/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1655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1655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1655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1655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1655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1655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1655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1655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1655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1655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1655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1655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1655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1655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1655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1655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1655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1655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1655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1655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1655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1655</v>
      </c>
      <c r="B5467" s="37" t="s">
        <v>1484</v>
      </c>
      <c r="C5467" s="38" t="s">
        <v>1485</v>
      </c>
      <c r="D5467" s="24">
        <f t="shared" si="170"/>
        <v>5572785.3499999996</v>
      </c>
      <c r="E5467" s="32">
        <f t="shared" si="171"/>
        <v>4586245.0199999996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/>
      <c r="S5467" s="40"/>
      <c r="T5467" s="19"/>
      <c r="U5467" s="19"/>
      <c r="V5467" s="39"/>
      <c r="W5467" s="40"/>
      <c r="X5467" s="19"/>
      <c r="Y5467" s="19"/>
      <c r="Z5467" s="39"/>
      <c r="AA5467" s="40"/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1655</v>
      </c>
      <c r="B5468" s="37" t="s">
        <v>1486</v>
      </c>
      <c r="C5468" s="38" t="s">
        <v>1487</v>
      </c>
      <c r="D5468" s="24">
        <f t="shared" si="170"/>
        <v>2328224.7000000002</v>
      </c>
      <c r="E5468" s="32">
        <f t="shared" si="171"/>
        <v>1912051.7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/>
      <c r="S5468" s="40"/>
      <c r="T5468" s="19"/>
      <c r="U5468" s="19"/>
      <c r="V5468" s="39"/>
      <c r="W5468" s="40"/>
      <c r="X5468" s="19"/>
      <c r="Y5468" s="19"/>
      <c r="Z5468" s="39"/>
      <c r="AA5468" s="40"/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1655</v>
      </c>
      <c r="B5469" s="37" t="s">
        <v>1488</v>
      </c>
      <c r="C5469" s="38" t="s">
        <v>1489</v>
      </c>
      <c r="D5469" s="24">
        <f t="shared" si="170"/>
        <v>94023.95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/>
      <c r="S5469" s="40"/>
      <c r="T5469" s="19"/>
      <c r="U5469" s="19"/>
      <c r="V5469" s="39"/>
      <c r="W5469" s="40"/>
      <c r="X5469" s="19"/>
      <c r="Y5469" s="19"/>
      <c r="Z5469" s="39"/>
      <c r="AA5469" s="40"/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1655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1655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1655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1655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1655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1655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1655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1655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1655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1655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1655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1655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1655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1655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1655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1655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1655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1655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1655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1655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1655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1655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1655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1655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1655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1655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1655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1655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1655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1655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1655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1655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1655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1655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1655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1655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1655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1655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1655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1655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1655</v>
      </c>
      <c r="B5510" s="37" t="s">
        <v>1570</v>
      </c>
      <c r="C5510" s="38" t="s">
        <v>1571</v>
      </c>
      <c r="D5510" s="24">
        <f t="shared" si="172"/>
        <v>283400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/>
      <c r="S5510" s="40"/>
      <c r="T5510" s="19"/>
      <c r="U5510" s="19"/>
      <c r="V5510" s="39"/>
      <c r="W5510" s="40"/>
      <c r="X5510" s="19"/>
      <c r="Y5510" s="19"/>
      <c r="Z5510" s="39"/>
      <c r="AA5510" s="40"/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1655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1656</v>
      </c>
      <c r="B5512" s="37" t="s">
        <v>5</v>
      </c>
      <c r="C5512" s="38" t="s">
        <v>6</v>
      </c>
      <c r="D5512" s="24">
        <f t="shared" si="172"/>
        <v>1047369.61</v>
      </c>
      <c r="E5512" s="32">
        <f t="shared" si="173"/>
        <v>1130369.6099999999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/>
      <c r="S5512" s="40"/>
      <c r="T5512" s="19"/>
      <c r="U5512" s="19"/>
      <c r="V5512" s="39"/>
      <c r="W5512" s="40"/>
      <c r="X5512" s="19"/>
      <c r="Y5512" s="19"/>
      <c r="Z5512" s="39"/>
      <c r="AA5512" s="40"/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1656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1656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1656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1656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1656</v>
      </c>
      <c r="B5517" s="37" t="s">
        <v>15</v>
      </c>
      <c r="C5517" s="38" t="s">
        <v>16</v>
      </c>
      <c r="D5517" s="24">
        <f t="shared" si="172"/>
        <v>49305</v>
      </c>
      <c r="E5517" s="32">
        <f t="shared" si="173"/>
        <v>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/>
      <c r="S5517" s="42"/>
      <c r="T5517" s="22"/>
      <c r="U5517" s="22"/>
      <c r="V5517" s="41"/>
      <c r="W5517" s="42"/>
      <c r="X5517" s="22"/>
      <c r="Y5517" s="22"/>
      <c r="Z5517" s="41"/>
      <c r="AA5517" s="42"/>
      <c r="AB5517" s="22"/>
      <c r="AC5517" s="22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1656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1656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1656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1656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1656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1656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1656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1656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1656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1656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1656</v>
      </c>
      <c r="B5528" s="37" t="s">
        <v>37</v>
      </c>
      <c r="C5528" s="38" t="s">
        <v>38</v>
      </c>
      <c r="D5528" s="24">
        <f t="shared" si="172"/>
        <v>24466078.649999999</v>
      </c>
      <c r="E5528" s="32">
        <f t="shared" si="173"/>
        <v>15774546.640000001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/>
      <c r="S5528" s="40"/>
      <c r="T5528" s="19"/>
      <c r="U5528" s="19"/>
      <c r="V5528" s="39"/>
      <c r="W5528" s="40"/>
      <c r="X5528" s="19"/>
      <c r="Y5528" s="19"/>
      <c r="Z5528" s="39"/>
      <c r="AA5528" s="40"/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1656</v>
      </c>
      <c r="B5529" s="37" t="s">
        <v>39</v>
      </c>
      <c r="C5529" s="38" t="s">
        <v>40</v>
      </c>
      <c r="D5529" s="24">
        <f t="shared" si="172"/>
        <v>13492484.369999999</v>
      </c>
      <c r="E5529" s="32">
        <f t="shared" si="173"/>
        <v>12280577.5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/>
      <c r="S5529" s="40"/>
      <c r="T5529" s="19"/>
      <c r="U5529" s="19"/>
      <c r="V5529" s="39"/>
      <c r="W5529" s="40"/>
      <c r="X5529" s="19"/>
      <c r="Y5529" s="19"/>
      <c r="Z5529" s="39"/>
      <c r="AA5529" s="40"/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1656</v>
      </c>
      <c r="B5530" s="37" t="s">
        <v>41</v>
      </c>
      <c r="C5530" s="38" t="s">
        <v>42</v>
      </c>
      <c r="D5530" s="24">
        <f t="shared" si="172"/>
        <v>100000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/>
      <c r="S5530" s="40"/>
      <c r="T5530" s="19"/>
      <c r="U5530" s="19"/>
      <c r="V5530" s="39"/>
      <c r="W5530" s="40"/>
      <c r="X5530" s="19"/>
      <c r="Y5530" s="19"/>
      <c r="Z5530" s="39"/>
      <c r="AA5530" s="40"/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1656</v>
      </c>
      <c r="B5531" s="37" t="s">
        <v>43</v>
      </c>
      <c r="C5531" s="38" t="s">
        <v>44</v>
      </c>
      <c r="D5531" s="24">
        <f t="shared" si="172"/>
        <v>72.989999999999995</v>
      </c>
      <c r="E5531" s="32">
        <f t="shared" si="173"/>
        <v>131279.63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/>
      <c r="S5531" s="40"/>
      <c r="T5531" s="19"/>
      <c r="U5531" s="19"/>
      <c r="V5531" s="39"/>
      <c r="W5531" s="40"/>
      <c r="X5531" s="19"/>
      <c r="Y5531" s="19"/>
      <c r="Z5531" s="39"/>
      <c r="AA5531" s="40"/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1656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1656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1656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1656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11540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/>
      <c r="S5535" s="40"/>
      <c r="T5535" s="19"/>
      <c r="U5535" s="19"/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1656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1656</v>
      </c>
      <c r="B5537" s="37" t="s">
        <v>55</v>
      </c>
      <c r="C5537" s="38" t="s">
        <v>56</v>
      </c>
      <c r="D5537" s="24">
        <f t="shared" si="172"/>
        <v>1684960</v>
      </c>
      <c r="E5537" s="32">
        <f t="shared" si="173"/>
        <v>1581524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/>
      <c r="S5537" s="42"/>
      <c r="T5537" s="22"/>
      <c r="U5537" s="22"/>
      <c r="V5537" s="41"/>
      <c r="W5537" s="42"/>
      <c r="X5537" s="22"/>
      <c r="Y5537" s="22"/>
      <c r="Z5537" s="41"/>
      <c r="AA5537" s="42"/>
      <c r="AB5537" s="22"/>
      <c r="AC5537" s="22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1656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1656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1656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1656</v>
      </c>
      <c r="B5541" s="37" t="s">
        <v>63</v>
      </c>
      <c r="C5541" s="38" t="s">
        <v>64</v>
      </c>
      <c r="D5541" s="24">
        <f t="shared" si="172"/>
        <v>0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1656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/>
      <c r="AC5542" s="22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1656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/>
      <c r="S5543" s="42"/>
      <c r="T5543" s="22"/>
      <c r="U5543" s="22"/>
      <c r="V5543" s="41"/>
      <c r="W5543" s="42"/>
      <c r="X5543" s="22"/>
      <c r="Y5543" s="22"/>
      <c r="Z5543" s="41"/>
      <c r="AA5543" s="42"/>
      <c r="AB5543" s="22"/>
      <c r="AC5543" s="22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1656</v>
      </c>
      <c r="B5544" s="37" t="s">
        <v>69</v>
      </c>
      <c r="C5544" s="38" t="s">
        <v>70</v>
      </c>
      <c r="D5544" s="24">
        <f t="shared" si="172"/>
        <v>43251.33</v>
      </c>
      <c r="E5544" s="32">
        <f t="shared" si="173"/>
        <v>45295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/>
      <c r="S5544" s="40"/>
      <c r="T5544" s="19"/>
      <c r="U5544" s="19"/>
      <c r="V5544" s="39"/>
      <c r="W5544" s="40"/>
      <c r="X5544" s="19"/>
      <c r="Y5544" s="19"/>
      <c r="Z5544" s="39"/>
      <c r="AA5544" s="40"/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1656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280310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/>
      <c r="S5545" s="40"/>
      <c r="T5545" s="19"/>
      <c r="U5545" s="19"/>
      <c r="V5545" s="39"/>
      <c r="W5545" s="40"/>
      <c r="X5545" s="19"/>
      <c r="Y5545" s="19"/>
      <c r="Z5545" s="39"/>
      <c r="AA5545" s="40"/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1656</v>
      </c>
      <c r="B5546" s="37" t="s">
        <v>73</v>
      </c>
      <c r="C5546" s="38" t="s">
        <v>74</v>
      </c>
      <c r="D5546" s="24">
        <f t="shared" si="172"/>
        <v>857317.08999999985</v>
      </c>
      <c r="E5546" s="32">
        <f t="shared" si="173"/>
        <v>1048953.42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/>
      <c r="S5546" s="40"/>
      <c r="T5546" s="19"/>
      <c r="U5546" s="19"/>
      <c r="V5546" s="39"/>
      <c r="W5546" s="40"/>
      <c r="X5546" s="19"/>
      <c r="Y5546" s="19"/>
      <c r="Z5546" s="39"/>
      <c r="AA5546" s="40"/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1656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1656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1656</v>
      </c>
      <c r="B5549" s="37" t="s">
        <v>79</v>
      </c>
      <c r="C5549" s="38" t="s">
        <v>80</v>
      </c>
      <c r="D5549" s="24">
        <f t="shared" si="172"/>
        <v>717511.25</v>
      </c>
      <c r="E5549" s="32">
        <f t="shared" si="173"/>
        <v>741391.39999999991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/>
      <c r="S5549" s="40"/>
      <c r="T5549" s="19"/>
      <c r="U5549" s="19"/>
      <c r="V5549" s="39"/>
      <c r="W5549" s="40"/>
      <c r="X5549" s="19"/>
      <c r="Y5549" s="19"/>
      <c r="Z5549" s="39"/>
      <c r="AA5549" s="40"/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1656</v>
      </c>
      <c r="B5550" s="37" t="s">
        <v>81</v>
      </c>
      <c r="C5550" s="38" t="s">
        <v>82</v>
      </c>
      <c r="D5550" s="24">
        <f t="shared" si="172"/>
        <v>425348.25000000006</v>
      </c>
      <c r="E5550" s="32">
        <f t="shared" si="173"/>
        <v>426528.15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/>
      <c r="S5550" s="40"/>
      <c r="T5550" s="19"/>
      <c r="U5550" s="19"/>
      <c r="V5550" s="39"/>
      <c r="W5550" s="40"/>
      <c r="X5550" s="19"/>
      <c r="Y5550" s="19"/>
      <c r="Z5550" s="39"/>
      <c r="AA5550" s="40"/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1656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1656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1656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1656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1656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1656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1656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1656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1656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1656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1656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1656</v>
      </c>
      <c r="B5562" s="37" t="s">
        <v>105</v>
      </c>
      <c r="C5562" s="38" t="s">
        <v>106</v>
      </c>
      <c r="D5562" s="24">
        <f t="shared" si="172"/>
        <v>201</v>
      </c>
      <c r="E5562" s="32">
        <f t="shared" si="173"/>
        <v>0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/>
      <c r="S5562" s="40"/>
      <c r="T5562" s="19"/>
      <c r="U5562" s="19"/>
      <c r="V5562" s="39"/>
      <c r="W5562" s="40"/>
      <c r="X5562" s="19"/>
      <c r="Y5562" s="19"/>
      <c r="Z5562" s="39"/>
      <c r="AA5562" s="40"/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1656</v>
      </c>
      <c r="B5563" s="37" t="s">
        <v>107</v>
      </c>
      <c r="C5563" s="38" t="s">
        <v>108</v>
      </c>
      <c r="D5563" s="24">
        <f t="shared" si="172"/>
        <v>83250.5</v>
      </c>
      <c r="E5563" s="32">
        <f t="shared" si="173"/>
        <v>58113.5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/>
      <c r="S5563" s="40"/>
      <c r="T5563" s="19"/>
      <c r="U5563" s="19"/>
      <c r="V5563" s="39"/>
      <c r="W5563" s="40"/>
      <c r="X5563" s="19"/>
      <c r="Y5563" s="19"/>
      <c r="Z5563" s="39"/>
      <c r="AA5563" s="40"/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1656</v>
      </c>
      <c r="B5564" s="37" t="s">
        <v>109</v>
      </c>
      <c r="C5564" s="38" t="s">
        <v>110</v>
      </c>
      <c r="D5564" s="24">
        <f t="shared" si="172"/>
        <v>22950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/>
      <c r="S5564" s="40"/>
      <c r="T5564" s="19"/>
      <c r="U5564" s="19"/>
      <c r="V5564" s="39"/>
      <c r="W5564" s="40"/>
      <c r="X5564" s="19"/>
      <c r="Y5564" s="19"/>
      <c r="Z5564" s="39"/>
      <c r="AA5564" s="40"/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1656</v>
      </c>
      <c r="B5565" s="37" t="s">
        <v>111</v>
      </c>
      <c r="C5565" s="38" t="s">
        <v>112</v>
      </c>
      <c r="D5565" s="24">
        <f t="shared" si="172"/>
        <v>46250</v>
      </c>
      <c r="E5565" s="32">
        <f t="shared" si="173"/>
        <v>46250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/>
      <c r="S5565" s="40"/>
      <c r="T5565" s="19"/>
      <c r="U5565" s="19"/>
      <c r="V5565" s="39"/>
      <c r="W5565" s="40"/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1656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1656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1656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1656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1656</v>
      </c>
      <c r="B5570" s="37" t="s">
        <v>121</v>
      </c>
      <c r="C5570" s="38" t="s">
        <v>122</v>
      </c>
      <c r="D5570" s="24">
        <f t="shared" si="172"/>
        <v>5492013.5999999996</v>
      </c>
      <c r="E5570" s="32">
        <f t="shared" si="173"/>
        <v>5492013.5999999996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/>
      <c r="S5570" s="40"/>
      <c r="T5570" s="19"/>
      <c r="U5570" s="19"/>
      <c r="V5570" s="39"/>
      <c r="W5570" s="40"/>
      <c r="X5570" s="19"/>
      <c r="Y5570" s="19"/>
      <c r="Z5570" s="39"/>
      <c r="AA5570" s="40"/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1656</v>
      </c>
      <c r="B5571" s="37" t="s">
        <v>123</v>
      </c>
      <c r="C5571" s="38" t="s">
        <v>124</v>
      </c>
      <c r="D5571" s="24">
        <f t="shared" si="172"/>
        <v>2059742.46</v>
      </c>
      <c r="E5571" s="32">
        <f t="shared" si="173"/>
        <v>1842920.5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/>
      <c r="S5571" s="40"/>
      <c r="T5571" s="19"/>
      <c r="U5571" s="19"/>
      <c r="V5571" s="39"/>
      <c r="W5571" s="40"/>
      <c r="X5571" s="19"/>
      <c r="Y5571" s="19"/>
      <c r="Z5571" s="39"/>
      <c r="AA5571" s="40"/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1656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614224</v>
      </c>
      <c r="E5572" s="32">
        <f t="shared" ref="E5572:E5635" si="175">G5572+I5572+K5572+M5572+O5572+Q5572+S5572+U5572+W5572+Y5572+AA5572+AC5572</f>
        <v>614224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/>
      <c r="S5572" s="40"/>
      <c r="T5572" s="19"/>
      <c r="U5572" s="19"/>
      <c r="V5572" s="39"/>
      <c r="W5572" s="40"/>
      <c r="X5572" s="19"/>
      <c r="Y5572" s="19"/>
      <c r="Z5572" s="39"/>
      <c r="AA5572" s="40"/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1656</v>
      </c>
      <c r="B5573" s="37" t="s">
        <v>127</v>
      </c>
      <c r="C5573" s="38" t="s">
        <v>128</v>
      </c>
      <c r="D5573" s="24">
        <f t="shared" si="174"/>
        <v>6637</v>
      </c>
      <c r="E5573" s="32">
        <f t="shared" si="175"/>
        <v>4523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/>
      <c r="S5573" s="40"/>
      <c r="T5573" s="19"/>
      <c r="U5573" s="19"/>
      <c r="V5573" s="39"/>
      <c r="W5573" s="40"/>
      <c r="X5573" s="19"/>
      <c r="Y5573" s="19"/>
      <c r="Z5573" s="39"/>
      <c r="AA5573" s="40"/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1656</v>
      </c>
      <c r="B5574" s="37" t="s">
        <v>129</v>
      </c>
      <c r="C5574" s="38" t="s">
        <v>130</v>
      </c>
      <c r="D5574" s="24">
        <f t="shared" si="174"/>
        <v>837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/>
      <c r="S5574" s="42"/>
      <c r="T5574" s="22"/>
      <c r="U5574" s="22"/>
      <c r="V5574" s="41"/>
      <c r="W5574" s="42"/>
      <c r="X5574" s="22"/>
      <c r="Y5574" s="22"/>
      <c r="Z5574" s="41"/>
      <c r="AA5574" s="42"/>
      <c r="AB5574" s="22"/>
      <c r="AC5574" s="22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1656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1656</v>
      </c>
      <c r="B5576" s="37" t="s">
        <v>133</v>
      </c>
      <c r="C5576" s="38" t="s">
        <v>134</v>
      </c>
      <c r="D5576" s="24">
        <f t="shared" si="174"/>
        <v>107422</v>
      </c>
      <c r="E5576" s="32">
        <f t="shared" si="175"/>
        <v>98157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/>
      <c r="S5576" s="40"/>
      <c r="T5576" s="19"/>
      <c r="U5576" s="19"/>
      <c r="V5576" s="39"/>
      <c r="W5576" s="40"/>
      <c r="X5576" s="19"/>
      <c r="Y5576" s="19"/>
      <c r="Z5576" s="39"/>
      <c r="AA5576" s="40"/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1656</v>
      </c>
      <c r="B5577" s="37" t="s">
        <v>135</v>
      </c>
      <c r="C5577" s="38" t="s">
        <v>136</v>
      </c>
      <c r="D5577" s="24">
        <f t="shared" si="174"/>
        <v>117476.15</v>
      </c>
      <c r="E5577" s="32">
        <f t="shared" si="175"/>
        <v>110483.15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/>
      <c r="S5577" s="40"/>
      <c r="T5577" s="19"/>
      <c r="U5577" s="19"/>
      <c r="V5577" s="39"/>
      <c r="W5577" s="40"/>
      <c r="X5577" s="19"/>
      <c r="Y5577" s="19"/>
      <c r="Z5577" s="39"/>
      <c r="AA5577" s="40"/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1656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1656</v>
      </c>
      <c r="B5579" s="37" t="s">
        <v>139</v>
      </c>
      <c r="C5579" s="38" t="s">
        <v>140</v>
      </c>
      <c r="D5579" s="24">
        <f t="shared" si="174"/>
        <v>178394</v>
      </c>
      <c r="E5579" s="32">
        <f t="shared" si="175"/>
        <v>313526.97000000003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/>
      <c r="S5579" s="40"/>
      <c r="T5579" s="19"/>
      <c r="U5579" s="19"/>
      <c r="V5579" s="39"/>
      <c r="W5579" s="40"/>
      <c r="X5579" s="19"/>
      <c r="Y5579" s="19"/>
      <c r="Z5579" s="39"/>
      <c r="AA5579" s="40"/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1656</v>
      </c>
      <c r="B5580" s="37" t="s">
        <v>141</v>
      </c>
      <c r="C5580" s="38" t="s">
        <v>142</v>
      </c>
      <c r="D5580" s="24">
        <f t="shared" si="174"/>
        <v>35441</v>
      </c>
      <c r="E5580" s="32">
        <f t="shared" si="175"/>
        <v>91607.709999999992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/>
      <c r="S5580" s="40"/>
      <c r="T5580" s="19"/>
      <c r="U5580" s="19"/>
      <c r="V5580" s="39"/>
      <c r="W5580" s="40"/>
      <c r="X5580" s="19"/>
      <c r="Y5580" s="19"/>
      <c r="Z5580" s="39"/>
      <c r="AA5580" s="40"/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1656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1656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1656</v>
      </c>
      <c r="B5583" s="37" t="s">
        <v>147</v>
      </c>
      <c r="C5583" s="38" t="s">
        <v>148</v>
      </c>
      <c r="D5583" s="24">
        <f t="shared" si="174"/>
        <v>16578</v>
      </c>
      <c r="E5583" s="32">
        <f t="shared" si="175"/>
        <v>22678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/>
      <c r="S5583" s="40"/>
      <c r="T5583" s="19"/>
      <c r="U5583" s="19"/>
      <c r="V5583" s="39"/>
      <c r="W5583" s="40"/>
      <c r="X5583" s="19"/>
      <c r="Y5583" s="19"/>
      <c r="Z5583" s="39"/>
      <c r="AA5583" s="40"/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1656</v>
      </c>
      <c r="B5584" s="37" t="s">
        <v>149</v>
      </c>
      <c r="C5584" s="38" t="s">
        <v>150</v>
      </c>
      <c r="D5584" s="24">
        <f t="shared" si="174"/>
        <v>12249</v>
      </c>
      <c r="E5584" s="32">
        <f t="shared" si="175"/>
        <v>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/>
      <c r="S5584" s="42"/>
      <c r="T5584" s="22"/>
      <c r="U5584" s="22"/>
      <c r="V5584" s="41"/>
      <c r="W5584" s="42"/>
      <c r="X5584" s="22"/>
      <c r="Y5584" s="22"/>
      <c r="Z5584" s="41"/>
      <c r="AA5584" s="42"/>
      <c r="AB5584" s="22"/>
      <c r="AC5584" s="22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1656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/>
      <c r="S5585" s="40"/>
      <c r="T5585" s="19"/>
      <c r="U5585" s="19"/>
      <c r="V5585" s="39"/>
      <c r="W5585" s="40"/>
      <c r="X5585" s="19"/>
      <c r="Y5585" s="19"/>
      <c r="Z5585" s="39"/>
      <c r="AA5585" s="40"/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1656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1656</v>
      </c>
      <c r="B5587" s="37" t="s">
        <v>155</v>
      </c>
      <c r="C5587" s="38" t="s">
        <v>156</v>
      </c>
      <c r="D5587" s="24">
        <f t="shared" si="174"/>
        <v>776296.25</v>
      </c>
      <c r="E5587" s="32">
        <f t="shared" si="175"/>
        <v>852786.25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/>
      <c r="S5587" s="40"/>
      <c r="T5587" s="19"/>
      <c r="U5587" s="19"/>
      <c r="V5587" s="39"/>
      <c r="W5587" s="40"/>
      <c r="X5587" s="19"/>
      <c r="Y5587" s="19"/>
      <c r="Z5587" s="39"/>
      <c r="AA5587" s="40"/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1656</v>
      </c>
      <c r="B5588" s="37" t="s">
        <v>157</v>
      </c>
      <c r="C5588" s="38" t="s">
        <v>158</v>
      </c>
      <c r="D5588" s="24">
        <f t="shared" si="174"/>
        <v>284649</v>
      </c>
      <c r="E5588" s="32">
        <f t="shared" si="175"/>
        <v>257073.43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/>
      <c r="S5588" s="40"/>
      <c r="T5588" s="19"/>
      <c r="U5588" s="19"/>
      <c r="V5588" s="39"/>
      <c r="W5588" s="40"/>
      <c r="X5588" s="19"/>
      <c r="Y5588" s="19"/>
      <c r="Z5588" s="39"/>
      <c r="AA5588" s="40"/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1656</v>
      </c>
      <c r="B5589" s="37" t="s">
        <v>159</v>
      </c>
      <c r="C5589" s="38" t="s">
        <v>160</v>
      </c>
      <c r="D5589" s="24">
        <f t="shared" si="174"/>
        <v>59847.5</v>
      </c>
      <c r="E5589" s="32">
        <f t="shared" si="175"/>
        <v>59847.5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/>
      <c r="S5589" s="42"/>
      <c r="T5589" s="22"/>
      <c r="U5589" s="22"/>
      <c r="V5589" s="41"/>
      <c r="W5589" s="42"/>
      <c r="X5589" s="22"/>
      <c r="Y5589" s="22"/>
      <c r="Z5589" s="41"/>
      <c r="AA5589" s="42"/>
      <c r="AB5589" s="22"/>
      <c r="AC5589" s="22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1656</v>
      </c>
      <c r="B5590" s="37" t="s">
        <v>161</v>
      </c>
      <c r="C5590" s="38" t="s">
        <v>162</v>
      </c>
      <c r="D5590" s="24">
        <f t="shared" si="174"/>
        <v>9900</v>
      </c>
      <c r="E5590" s="32">
        <f t="shared" si="175"/>
        <v>9900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/>
      <c r="W5590" s="42"/>
      <c r="X5590" s="22"/>
      <c r="Y5590" s="22"/>
      <c r="Z5590" s="41"/>
      <c r="AA5590" s="42"/>
      <c r="AB5590" s="22"/>
      <c r="AC5590" s="22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1656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1656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1656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1656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1656</v>
      </c>
      <c r="B5595" s="37" t="s">
        <v>171</v>
      </c>
      <c r="C5595" s="38" t="s">
        <v>172</v>
      </c>
      <c r="D5595" s="24">
        <f t="shared" si="174"/>
        <v>20066</v>
      </c>
      <c r="E5595" s="32">
        <f t="shared" si="175"/>
        <v>26822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/>
      <c r="S5595" s="40"/>
      <c r="T5595" s="19"/>
      <c r="U5595" s="19"/>
      <c r="V5595" s="39"/>
      <c r="W5595" s="40"/>
      <c r="X5595" s="19"/>
      <c r="Y5595" s="19"/>
      <c r="Z5595" s="39"/>
      <c r="AA5595" s="40"/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1656</v>
      </c>
      <c r="B5596" s="37" t="s">
        <v>173</v>
      </c>
      <c r="C5596" s="38" t="s">
        <v>174</v>
      </c>
      <c r="D5596" s="24">
        <f t="shared" si="174"/>
        <v>14392</v>
      </c>
      <c r="E5596" s="32">
        <f t="shared" si="175"/>
        <v>14392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/>
      <c r="S5596" s="40"/>
      <c r="T5596" s="19"/>
      <c r="U5596" s="19"/>
      <c r="V5596" s="39"/>
      <c r="W5596" s="40"/>
      <c r="X5596" s="19"/>
      <c r="Y5596" s="19"/>
      <c r="Z5596" s="39"/>
      <c r="AA5596" s="40"/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1656</v>
      </c>
      <c r="B5597" s="37" t="s">
        <v>175</v>
      </c>
      <c r="C5597" s="38" t="s">
        <v>176</v>
      </c>
      <c r="D5597" s="24">
        <f t="shared" si="174"/>
        <v>36401</v>
      </c>
      <c r="E5597" s="32">
        <f t="shared" si="175"/>
        <v>36401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/>
      <c r="S5597" s="42"/>
      <c r="T5597" s="22"/>
      <c r="U5597" s="22"/>
      <c r="V5597" s="41"/>
      <c r="W5597" s="42"/>
      <c r="X5597" s="22"/>
      <c r="Y5597" s="22"/>
      <c r="Z5597" s="41"/>
      <c r="AA5597" s="42"/>
      <c r="AB5597" s="22"/>
      <c r="AC5597" s="22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1656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1656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1656</v>
      </c>
      <c r="B5600" s="37" t="s">
        <v>181</v>
      </c>
      <c r="C5600" s="38" t="s">
        <v>182</v>
      </c>
      <c r="D5600" s="24">
        <f t="shared" si="174"/>
        <v>9970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/>
      <c r="S5600" s="42"/>
      <c r="T5600" s="22"/>
      <c r="U5600" s="22"/>
      <c r="V5600" s="41"/>
      <c r="W5600" s="42"/>
      <c r="X5600" s="22"/>
      <c r="Y5600" s="22"/>
      <c r="Z5600" s="41"/>
      <c r="AA5600" s="42"/>
      <c r="AB5600" s="22"/>
      <c r="AC5600" s="22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1656</v>
      </c>
      <c r="B5601" s="37" t="s">
        <v>183</v>
      </c>
      <c r="C5601" s="38" t="s">
        <v>184</v>
      </c>
      <c r="D5601" s="24">
        <f t="shared" si="174"/>
        <v>121460.5</v>
      </c>
      <c r="E5601" s="32">
        <f t="shared" si="175"/>
        <v>98387.5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/>
      <c r="S5601" s="40"/>
      <c r="T5601" s="19"/>
      <c r="U5601" s="19"/>
      <c r="V5601" s="39"/>
      <c r="W5601" s="40"/>
      <c r="X5601" s="19"/>
      <c r="Y5601" s="19"/>
      <c r="Z5601" s="39"/>
      <c r="AA5601" s="40"/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1656</v>
      </c>
      <c r="B5602" s="37" t="s">
        <v>185</v>
      </c>
      <c r="C5602" s="38" t="s">
        <v>186</v>
      </c>
      <c r="D5602" s="24">
        <f t="shared" si="174"/>
        <v>15721.5</v>
      </c>
      <c r="E5602" s="32">
        <f t="shared" si="175"/>
        <v>19869.5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/>
      <c r="S5602" s="40"/>
      <c r="T5602" s="19"/>
      <c r="U5602" s="19"/>
      <c r="V5602" s="39"/>
      <c r="W5602" s="40"/>
      <c r="X5602" s="19"/>
      <c r="Y5602" s="19"/>
      <c r="Z5602" s="39"/>
      <c r="AA5602" s="40"/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1656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/>
      <c r="S5603" s="42"/>
      <c r="T5603" s="22"/>
      <c r="U5603" s="22"/>
      <c r="V5603" s="41"/>
      <c r="W5603" s="42"/>
      <c r="X5603" s="22"/>
      <c r="Y5603" s="22"/>
      <c r="Z5603" s="41"/>
      <c r="AA5603" s="42"/>
      <c r="AB5603" s="22"/>
      <c r="AC5603" s="22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1656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/>
      <c r="S5604" s="42"/>
      <c r="T5604" s="22"/>
      <c r="U5604" s="22"/>
      <c r="V5604" s="41"/>
      <c r="W5604" s="42"/>
      <c r="X5604" s="22"/>
      <c r="Y5604" s="22"/>
      <c r="Z5604" s="41"/>
      <c r="AA5604" s="42"/>
      <c r="AB5604" s="22"/>
      <c r="AC5604" s="22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1656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1656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1656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1656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1656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1656</v>
      </c>
      <c r="B5610" s="37" t="s">
        <v>201</v>
      </c>
      <c r="C5610" s="38" t="s">
        <v>202</v>
      </c>
      <c r="D5610" s="24">
        <f t="shared" si="174"/>
        <v>3003781.9800000004</v>
      </c>
      <c r="E5610" s="32">
        <f t="shared" si="175"/>
        <v>2623181.67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/>
      <c r="S5610" s="40"/>
      <c r="T5610" s="19"/>
      <c r="U5610" s="19"/>
      <c r="V5610" s="39"/>
      <c r="W5610" s="40"/>
      <c r="X5610" s="19"/>
      <c r="Y5610" s="19"/>
      <c r="Z5610" s="39"/>
      <c r="AA5610" s="40"/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1656</v>
      </c>
      <c r="B5611" s="37" t="s">
        <v>203</v>
      </c>
      <c r="C5611" s="38" t="s">
        <v>204</v>
      </c>
      <c r="D5611" s="24">
        <f t="shared" si="174"/>
        <v>92510</v>
      </c>
      <c r="E5611" s="32">
        <f t="shared" si="175"/>
        <v>42720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/>
      <c r="S5611" s="42"/>
      <c r="T5611" s="22"/>
      <c r="U5611" s="22"/>
      <c r="V5611" s="41"/>
      <c r="W5611" s="42"/>
      <c r="X5611" s="22"/>
      <c r="Y5611" s="22"/>
      <c r="Z5611" s="41"/>
      <c r="AA5611" s="42"/>
      <c r="AB5611" s="22"/>
      <c r="AC5611" s="22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1656</v>
      </c>
      <c r="B5612" s="37" t="s">
        <v>205</v>
      </c>
      <c r="C5612" s="38" t="s">
        <v>206</v>
      </c>
      <c r="D5612" s="24">
        <f t="shared" si="174"/>
        <v>930214.12</v>
      </c>
      <c r="E5612" s="32">
        <f t="shared" si="175"/>
        <v>714113.36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/>
      <c r="S5612" s="40"/>
      <c r="T5612" s="19"/>
      <c r="U5612" s="19"/>
      <c r="V5612" s="39"/>
      <c r="W5612" s="40"/>
      <c r="X5612" s="19"/>
      <c r="Y5612" s="19"/>
      <c r="Z5612" s="39"/>
      <c r="AA5612" s="40"/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1656</v>
      </c>
      <c r="B5613" s="37" t="s">
        <v>207</v>
      </c>
      <c r="C5613" s="38" t="s">
        <v>208</v>
      </c>
      <c r="D5613" s="24">
        <f t="shared" si="174"/>
        <v>843167.7</v>
      </c>
      <c r="E5613" s="32">
        <f t="shared" si="175"/>
        <v>726742.7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/>
      <c r="S5613" s="40"/>
      <c r="T5613" s="19"/>
      <c r="U5613" s="19"/>
      <c r="V5613" s="39"/>
      <c r="W5613" s="40"/>
      <c r="X5613" s="19"/>
      <c r="Y5613" s="19"/>
      <c r="Z5613" s="39"/>
      <c r="AA5613" s="40"/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1656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/>
      <c r="S5614" s="42"/>
      <c r="T5614" s="22"/>
      <c r="U5614" s="22"/>
      <c r="V5614" s="41"/>
      <c r="W5614" s="42"/>
      <c r="X5614" s="22"/>
      <c r="Y5614" s="22"/>
      <c r="Z5614" s="41"/>
      <c r="AA5614" s="42"/>
      <c r="AB5614" s="22"/>
      <c r="AC5614" s="22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1656</v>
      </c>
      <c r="B5615" s="37" t="s">
        <v>211</v>
      </c>
      <c r="C5615" s="38" t="s">
        <v>212</v>
      </c>
      <c r="D5615" s="24">
        <f t="shared" si="174"/>
        <v>105396.45</v>
      </c>
      <c r="E5615" s="32">
        <f t="shared" si="175"/>
        <v>143466.45000000001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/>
      <c r="S5615" s="40"/>
      <c r="T5615" s="19"/>
      <c r="U5615" s="19"/>
      <c r="V5615" s="39"/>
      <c r="W5615" s="40"/>
      <c r="X5615" s="19"/>
      <c r="Y5615" s="19"/>
      <c r="Z5615" s="39"/>
      <c r="AA5615" s="40"/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1656</v>
      </c>
      <c r="B5616" s="37" t="s">
        <v>213</v>
      </c>
      <c r="C5616" s="38" t="s">
        <v>214</v>
      </c>
      <c r="D5616" s="24">
        <f t="shared" si="174"/>
        <v>44830</v>
      </c>
      <c r="E5616" s="32">
        <f t="shared" si="175"/>
        <v>44830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/>
      <c r="S5616" s="40"/>
      <c r="T5616" s="19"/>
      <c r="U5616" s="19"/>
      <c r="V5616" s="39"/>
      <c r="W5616" s="40"/>
      <c r="X5616" s="19"/>
      <c r="Y5616" s="19"/>
      <c r="Z5616" s="39"/>
      <c r="AA5616" s="40"/>
      <c r="AB5616" s="19"/>
      <c r="AC5616" s="19"/>
      <c r="AD5616" s="43" t="s">
        <v>1603</v>
      </c>
      <c r="AE5616" s="26" t="s">
        <v>1637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1656</v>
      </c>
      <c r="B5617" s="37" t="s">
        <v>215</v>
      </c>
      <c r="C5617" s="38" t="s">
        <v>216</v>
      </c>
      <c r="D5617" s="24">
        <f t="shared" si="174"/>
        <v>133300</v>
      </c>
      <c r="E5617" s="32">
        <f t="shared" si="175"/>
        <v>117200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/>
      <c r="S5617" s="40"/>
      <c r="T5617" s="19"/>
      <c r="U5617" s="19"/>
      <c r="V5617" s="39"/>
      <c r="W5617" s="40"/>
      <c r="X5617" s="19"/>
      <c r="Y5617" s="19"/>
      <c r="Z5617" s="39"/>
      <c r="AA5617" s="40"/>
      <c r="AB5617" s="19"/>
      <c r="AC5617" s="19"/>
      <c r="AD5617" s="43" t="s">
        <v>1604</v>
      </c>
      <c r="AE5617" s="26" t="s">
        <v>1637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1656</v>
      </c>
      <c r="B5618" s="37" t="s">
        <v>217</v>
      </c>
      <c r="C5618" s="38" t="s">
        <v>218</v>
      </c>
      <c r="D5618" s="24">
        <f t="shared" si="174"/>
        <v>56556</v>
      </c>
      <c r="E5618" s="32">
        <f t="shared" si="175"/>
        <v>55319.08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/>
      <c r="S5618" s="40"/>
      <c r="T5618" s="19"/>
      <c r="U5618" s="19"/>
      <c r="V5618" s="39"/>
      <c r="W5618" s="40"/>
      <c r="X5618" s="19"/>
      <c r="Y5618" s="19"/>
      <c r="Z5618" s="39"/>
      <c r="AA5618" s="40"/>
      <c r="AB5618" s="19"/>
      <c r="AC5618" s="19"/>
      <c r="AD5618" s="43" t="s">
        <v>1605</v>
      </c>
      <c r="AE5618" s="26" t="s">
        <v>1637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1656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1637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1656</v>
      </c>
      <c r="B5620" s="37" t="s">
        <v>221</v>
      </c>
      <c r="C5620" s="38" t="s">
        <v>222</v>
      </c>
      <c r="D5620" s="24">
        <f t="shared" si="174"/>
        <v>155039.79999999999</v>
      </c>
      <c r="E5620" s="32">
        <f t="shared" si="175"/>
        <v>155039.79999999999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/>
      <c r="S5620" s="40"/>
      <c r="T5620" s="19"/>
      <c r="U5620" s="19"/>
      <c r="V5620" s="39"/>
      <c r="W5620" s="40"/>
      <c r="X5620" s="19"/>
      <c r="Y5620" s="19"/>
      <c r="Z5620" s="39"/>
      <c r="AA5620" s="40"/>
      <c r="AB5620" s="19"/>
      <c r="AC5620" s="19"/>
      <c r="AD5620" s="43" t="s">
        <v>1607</v>
      </c>
      <c r="AE5620" s="26" t="s">
        <v>1637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1656</v>
      </c>
      <c r="B5621" s="37" t="s">
        <v>223</v>
      </c>
      <c r="C5621" s="38" t="s">
        <v>224</v>
      </c>
      <c r="D5621" s="24">
        <f t="shared" si="174"/>
        <v>20957</v>
      </c>
      <c r="E5621" s="32">
        <f t="shared" si="175"/>
        <v>19532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/>
      <c r="S5621" s="42"/>
      <c r="T5621" s="22"/>
      <c r="U5621" s="22"/>
      <c r="V5621" s="41"/>
      <c r="W5621" s="42"/>
      <c r="X5621" s="22"/>
      <c r="Y5621" s="22"/>
      <c r="Z5621" s="41"/>
      <c r="AA5621" s="42"/>
      <c r="AB5621" s="22"/>
      <c r="AC5621" s="22"/>
      <c r="AD5621" s="43" t="s">
        <v>1608</v>
      </c>
      <c r="AE5621" s="26" t="s">
        <v>1637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1656</v>
      </c>
      <c r="B5622" s="37" t="s">
        <v>225</v>
      </c>
      <c r="C5622" s="38" t="s">
        <v>226</v>
      </c>
      <c r="D5622" s="24">
        <f t="shared" si="174"/>
        <v>0</v>
      </c>
      <c r="E5622" s="32">
        <f t="shared" si="175"/>
        <v>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/>
      <c r="AC5622" s="22"/>
      <c r="AD5622" s="43" t="s">
        <v>1609</v>
      </c>
      <c r="AE5622" s="26" t="s">
        <v>1637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1656</v>
      </c>
      <c r="B5623" s="37" t="s">
        <v>227</v>
      </c>
      <c r="C5623" s="38" t="s">
        <v>228</v>
      </c>
      <c r="D5623" s="24">
        <f t="shared" si="174"/>
        <v>110520</v>
      </c>
      <c r="E5623" s="32">
        <f t="shared" si="175"/>
        <v>74007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/>
      <c r="S5623" s="40"/>
      <c r="T5623" s="19"/>
      <c r="U5623" s="19"/>
      <c r="V5623" s="39"/>
      <c r="W5623" s="40"/>
      <c r="X5623" s="19"/>
      <c r="Y5623" s="19"/>
      <c r="Z5623" s="39"/>
      <c r="AA5623" s="40"/>
      <c r="AB5623" s="19"/>
      <c r="AC5623" s="19"/>
      <c r="AD5623" s="43" t="s">
        <v>1610</v>
      </c>
      <c r="AE5623" s="26" t="s">
        <v>1637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1656</v>
      </c>
      <c r="B5624" s="37" t="s">
        <v>229</v>
      </c>
      <c r="C5624" s="38" t="s">
        <v>230</v>
      </c>
      <c r="D5624" s="24">
        <f t="shared" si="174"/>
        <v>134721.4</v>
      </c>
      <c r="E5624" s="32">
        <f t="shared" si="175"/>
        <v>100507.1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/>
      <c r="S5624" s="40"/>
      <c r="T5624" s="19"/>
      <c r="U5624" s="19"/>
      <c r="V5624" s="39"/>
      <c r="W5624" s="40"/>
      <c r="X5624" s="19"/>
      <c r="Y5624" s="19"/>
      <c r="Z5624" s="39"/>
      <c r="AA5624" s="40"/>
      <c r="AB5624" s="19"/>
      <c r="AC5624" s="19"/>
      <c r="AD5624" s="43" t="s">
        <v>1611</v>
      </c>
      <c r="AE5624" s="26" t="s">
        <v>1637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1656</v>
      </c>
      <c r="B5625" s="37" t="s">
        <v>231</v>
      </c>
      <c r="C5625" s="38" t="s">
        <v>232</v>
      </c>
      <c r="D5625" s="24">
        <f t="shared" si="174"/>
        <v>21460</v>
      </c>
      <c r="E5625" s="32">
        <f t="shared" si="175"/>
        <v>21460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/>
      <c r="U5625" s="22"/>
      <c r="V5625" s="41"/>
      <c r="W5625" s="42"/>
      <c r="X5625" s="22"/>
      <c r="Y5625" s="22"/>
      <c r="Z5625" s="41"/>
      <c r="AA5625" s="42"/>
      <c r="AB5625" s="22"/>
      <c r="AC5625" s="22"/>
      <c r="AD5625" s="43" t="s">
        <v>1612</v>
      </c>
      <c r="AE5625" s="26" t="s">
        <v>1637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1656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1637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1656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1656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1656</v>
      </c>
      <c r="B5629" s="37" t="s">
        <v>239</v>
      </c>
      <c r="C5629" s="38" t="s">
        <v>240</v>
      </c>
      <c r="D5629" s="24">
        <f t="shared" si="174"/>
        <v>1446100</v>
      </c>
      <c r="E5629" s="32">
        <f t="shared" si="175"/>
        <v>211900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/>
      <c r="S5629" s="42"/>
      <c r="T5629" s="22"/>
      <c r="U5629" s="22"/>
      <c r="V5629" s="41"/>
      <c r="W5629" s="42"/>
      <c r="X5629" s="22"/>
      <c r="Y5629" s="22"/>
      <c r="Z5629" s="41"/>
      <c r="AA5629" s="42"/>
      <c r="AB5629" s="22"/>
      <c r="AC5629" s="22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1656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1656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1656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1656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1656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/>
      <c r="S5634" s="40"/>
      <c r="T5634" s="19"/>
      <c r="U5634" s="19"/>
      <c r="V5634" s="39"/>
      <c r="W5634" s="40"/>
      <c r="X5634" s="19"/>
      <c r="Y5634" s="19"/>
      <c r="Z5634" s="39"/>
      <c r="AA5634" s="40"/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1656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1656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134400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/>
      <c r="S5636" s="40"/>
      <c r="T5636" s="19"/>
      <c r="U5636" s="19"/>
      <c r="V5636" s="39"/>
      <c r="W5636" s="40"/>
      <c r="X5636" s="19"/>
      <c r="Y5636" s="19"/>
      <c r="Z5636" s="39"/>
      <c r="AA5636" s="40"/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1656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/>
      <c r="S5637" s="42"/>
      <c r="T5637" s="22"/>
      <c r="U5637" s="22"/>
      <c r="V5637" s="41"/>
      <c r="W5637" s="42"/>
      <c r="X5637" s="22"/>
      <c r="Y5637" s="22"/>
      <c r="Z5637" s="41"/>
      <c r="AA5637" s="42"/>
      <c r="AB5637" s="22"/>
      <c r="AC5637" s="22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1656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1656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228280.01999999996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/>
      <c r="S5639" s="42"/>
      <c r="T5639" s="22"/>
      <c r="U5639" s="22"/>
      <c r="V5639" s="41"/>
      <c r="W5639" s="42"/>
      <c r="X5639" s="22"/>
      <c r="Y5639" s="22"/>
      <c r="Z5639" s="41"/>
      <c r="AA5639" s="42"/>
      <c r="AB5639" s="22"/>
      <c r="AC5639" s="22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1656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/>
      <c r="S5640" s="40"/>
      <c r="T5640" s="19"/>
      <c r="U5640" s="19"/>
      <c r="V5640" s="39"/>
      <c r="W5640" s="40"/>
      <c r="X5640" s="19"/>
      <c r="Y5640" s="19"/>
      <c r="Z5640" s="39"/>
      <c r="AA5640" s="40"/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1656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1656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/>
      <c r="S5642" s="40"/>
      <c r="T5642" s="19"/>
      <c r="U5642" s="19"/>
      <c r="V5642" s="39"/>
      <c r="W5642" s="40"/>
      <c r="X5642" s="19"/>
      <c r="Y5642" s="19"/>
      <c r="Z5642" s="39"/>
      <c r="AA5642" s="40"/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1656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1656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1656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1656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1656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/>
      <c r="S5647" s="42"/>
      <c r="T5647" s="22"/>
      <c r="U5647" s="22"/>
      <c r="V5647" s="41"/>
      <c r="W5647" s="42"/>
      <c r="X5647" s="22"/>
      <c r="Y5647" s="22"/>
      <c r="Z5647" s="41"/>
      <c r="AA5647" s="42"/>
      <c r="AB5647" s="22"/>
      <c r="AC5647" s="22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1656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/>
      <c r="S5648" s="42"/>
      <c r="T5648" s="22"/>
      <c r="U5648" s="22"/>
      <c r="V5648" s="41"/>
      <c r="W5648" s="42"/>
      <c r="X5648" s="22"/>
      <c r="Y5648" s="22"/>
      <c r="Z5648" s="41"/>
      <c r="AA5648" s="42"/>
      <c r="AB5648" s="22"/>
      <c r="AC5648" s="22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1656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/>
      <c r="S5649" s="42"/>
      <c r="T5649" s="22"/>
      <c r="U5649" s="22"/>
      <c r="V5649" s="41"/>
      <c r="W5649" s="42"/>
      <c r="X5649" s="22"/>
      <c r="Y5649" s="22"/>
      <c r="Z5649" s="41"/>
      <c r="AA5649" s="42"/>
      <c r="AB5649" s="22"/>
      <c r="AC5649" s="22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1656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1656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/>
      <c r="S5651" s="40"/>
      <c r="T5651" s="19"/>
      <c r="U5651" s="19"/>
      <c r="V5651" s="39"/>
      <c r="W5651" s="40"/>
      <c r="X5651" s="19"/>
      <c r="Y5651" s="19"/>
      <c r="Z5651" s="39"/>
      <c r="AA5651" s="40"/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1656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1656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1656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1656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1656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1656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1656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1656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70166.52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/>
      <c r="S5659" s="42"/>
      <c r="T5659" s="22"/>
      <c r="U5659" s="22"/>
      <c r="V5659" s="41"/>
      <c r="W5659" s="42"/>
      <c r="X5659" s="22"/>
      <c r="Y5659" s="22"/>
      <c r="Z5659" s="41"/>
      <c r="AA5659" s="42"/>
      <c r="AB5659" s="22"/>
      <c r="AC5659" s="22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1656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/>
      <c r="S5660" s="42"/>
      <c r="T5660" s="22"/>
      <c r="U5660" s="22"/>
      <c r="V5660" s="41"/>
      <c r="W5660" s="42"/>
      <c r="X5660" s="22"/>
      <c r="Y5660" s="22"/>
      <c r="Z5660" s="41"/>
      <c r="AA5660" s="42"/>
      <c r="AB5660" s="22"/>
      <c r="AC5660" s="22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1656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/>
      <c r="S5661" s="42"/>
      <c r="T5661" s="22"/>
      <c r="U5661" s="22"/>
      <c r="V5661" s="41"/>
      <c r="W5661" s="42"/>
      <c r="X5661" s="22"/>
      <c r="Y5661" s="22"/>
      <c r="Z5661" s="41"/>
      <c r="AA5661" s="42"/>
      <c r="AB5661" s="22"/>
      <c r="AC5661" s="22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1656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1656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/>
      <c r="S5663" s="40"/>
      <c r="T5663" s="19"/>
      <c r="U5663" s="19"/>
      <c r="V5663" s="39"/>
      <c r="W5663" s="40"/>
      <c r="X5663" s="19"/>
      <c r="Y5663" s="19"/>
      <c r="Z5663" s="39"/>
      <c r="AA5663" s="40"/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1656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1656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/>
      <c r="S5665" s="42"/>
      <c r="T5665" s="22"/>
      <c r="U5665" s="22"/>
      <c r="V5665" s="41"/>
      <c r="W5665" s="42"/>
      <c r="X5665" s="22"/>
      <c r="Y5665" s="22"/>
      <c r="Z5665" s="41"/>
      <c r="AA5665" s="42"/>
      <c r="AB5665" s="22"/>
      <c r="AC5665" s="22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1656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/>
      <c r="S5666" s="40"/>
      <c r="T5666" s="19"/>
      <c r="U5666" s="19"/>
      <c r="V5666" s="39"/>
      <c r="W5666" s="40"/>
      <c r="X5666" s="19"/>
      <c r="Y5666" s="19"/>
      <c r="Z5666" s="39"/>
      <c r="AA5666" s="40"/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1656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/>
      <c r="S5667" s="42"/>
      <c r="T5667" s="22"/>
      <c r="U5667" s="22"/>
      <c r="V5667" s="41"/>
      <c r="W5667" s="42"/>
      <c r="X5667" s="22"/>
      <c r="Y5667" s="22"/>
      <c r="Z5667" s="41"/>
      <c r="AA5667" s="42"/>
      <c r="AB5667" s="22"/>
      <c r="AC5667" s="22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1656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1656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1656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1656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1656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/>
      <c r="S5672" s="40"/>
      <c r="T5672" s="19"/>
      <c r="U5672" s="19"/>
      <c r="V5672" s="39"/>
      <c r="W5672" s="40"/>
      <c r="X5672" s="19"/>
      <c r="Y5672" s="19"/>
      <c r="Z5672" s="39"/>
      <c r="AA5672" s="40"/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1656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1656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61099.02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/>
      <c r="S5674" s="42"/>
      <c r="T5674" s="22"/>
      <c r="U5674" s="22"/>
      <c r="V5674" s="41"/>
      <c r="W5674" s="42"/>
      <c r="X5674" s="22"/>
      <c r="Y5674" s="22"/>
      <c r="Z5674" s="41"/>
      <c r="AA5674" s="42"/>
      <c r="AB5674" s="22"/>
      <c r="AC5674" s="22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1656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2666.64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/>
      <c r="S5675" s="40"/>
      <c r="T5675" s="19"/>
      <c r="U5675" s="19"/>
      <c r="V5675" s="39"/>
      <c r="W5675" s="40"/>
      <c r="X5675" s="19"/>
      <c r="Y5675" s="19"/>
      <c r="Z5675" s="39"/>
      <c r="AA5675" s="40"/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1656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19983.480000000003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/>
      <c r="S5676" s="42"/>
      <c r="T5676" s="22"/>
      <c r="U5676" s="22"/>
      <c r="V5676" s="41"/>
      <c r="W5676" s="42"/>
      <c r="X5676" s="22"/>
      <c r="Y5676" s="22"/>
      <c r="Z5676" s="41"/>
      <c r="AA5676" s="42"/>
      <c r="AB5676" s="22"/>
      <c r="AC5676" s="22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1656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1656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1656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1656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1656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1900.0200000000002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/>
      <c r="S5681" s="40"/>
      <c r="T5681" s="19"/>
      <c r="U5681" s="19"/>
      <c r="V5681" s="39"/>
      <c r="W5681" s="40"/>
      <c r="X5681" s="19"/>
      <c r="Y5681" s="19"/>
      <c r="Z5681" s="39"/>
      <c r="AA5681" s="40"/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1656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1656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1656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/>
      <c r="S5684" s="40"/>
      <c r="T5684" s="19"/>
      <c r="U5684" s="19"/>
      <c r="V5684" s="39"/>
      <c r="W5684" s="40"/>
      <c r="X5684" s="19"/>
      <c r="Y5684" s="19"/>
      <c r="Z5684" s="39"/>
      <c r="AA5684" s="40"/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1656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1656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/>
      <c r="S5686" s="40"/>
      <c r="T5686" s="19"/>
      <c r="U5686" s="19"/>
      <c r="V5686" s="39"/>
      <c r="W5686" s="40"/>
      <c r="X5686" s="19"/>
      <c r="Y5686" s="19"/>
      <c r="Z5686" s="39"/>
      <c r="AA5686" s="40"/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1656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/>
      <c r="S5687" s="40"/>
      <c r="T5687" s="19"/>
      <c r="U5687" s="19"/>
      <c r="V5687" s="39"/>
      <c r="W5687" s="40"/>
      <c r="X5687" s="19"/>
      <c r="Y5687" s="19"/>
      <c r="Z5687" s="39"/>
      <c r="AA5687" s="40"/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1656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1656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199399.98000000004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/>
      <c r="S5689" s="40"/>
      <c r="T5689" s="19"/>
      <c r="U5689" s="19"/>
      <c r="V5689" s="39"/>
      <c r="W5689" s="40"/>
      <c r="X5689" s="19"/>
      <c r="Y5689" s="19"/>
      <c r="Z5689" s="39"/>
      <c r="AA5689" s="40"/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1656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/>
      <c r="S5690" s="40"/>
      <c r="T5690" s="19"/>
      <c r="U5690" s="19"/>
      <c r="V5690" s="39"/>
      <c r="W5690" s="40"/>
      <c r="X5690" s="19"/>
      <c r="Y5690" s="19"/>
      <c r="Z5690" s="39"/>
      <c r="AA5690" s="40"/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1656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1656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/>
      <c r="S5692" s="40"/>
      <c r="T5692" s="19"/>
      <c r="U5692" s="19"/>
      <c r="V5692" s="39"/>
      <c r="W5692" s="40"/>
      <c r="X5692" s="19"/>
      <c r="Y5692" s="19"/>
      <c r="Z5692" s="39"/>
      <c r="AA5692" s="40"/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1656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/>
      <c r="S5693" s="42"/>
      <c r="T5693" s="22"/>
      <c r="U5693" s="22"/>
      <c r="V5693" s="41"/>
      <c r="W5693" s="42"/>
      <c r="X5693" s="22"/>
      <c r="Y5693" s="22"/>
      <c r="Z5693" s="41"/>
      <c r="AA5693" s="42"/>
      <c r="AB5693" s="22"/>
      <c r="AC5693" s="22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1656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1656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/>
      <c r="S5695" s="42"/>
      <c r="T5695" s="22"/>
      <c r="U5695" s="22"/>
      <c r="V5695" s="41"/>
      <c r="W5695" s="42"/>
      <c r="X5695" s="22"/>
      <c r="Y5695" s="22"/>
      <c r="Z5695" s="41"/>
      <c r="AA5695" s="42"/>
      <c r="AB5695" s="22"/>
      <c r="AC5695" s="22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1656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/>
      <c r="S5696" s="42"/>
      <c r="T5696" s="22"/>
      <c r="U5696" s="22"/>
      <c r="V5696" s="41"/>
      <c r="W5696" s="42"/>
      <c r="X5696" s="22"/>
      <c r="Y5696" s="22"/>
      <c r="Z5696" s="41"/>
      <c r="AA5696" s="42"/>
      <c r="AB5696" s="22"/>
      <c r="AC5696" s="22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1656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1656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/>
      <c r="S5698" s="42"/>
      <c r="T5698" s="22"/>
      <c r="U5698" s="22"/>
      <c r="V5698" s="41"/>
      <c r="W5698" s="42"/>
      <c r="X5698" s="22"/>
      <c r="Y5698" s="22"/>
      <c r="Z5698" s="41"/>
      <c r="AA5698" s="42"/>
      <c r="AB5698" s="22"/>
      <c r="AC5698" s="22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1656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/>
      <c r="S5699" s="42"/>
      <c r="T5699" s="22"/>
      <c r="U5699" s="22"/>
      <c r="V5699" s="41"/>
      <c r="W5699" s="42"/>
      <c r="X5699" s="22"/>
      <c r="Y5699" s="22"/>
      <c r="Z5699" s="41"/>
      <c r="AA5699" s="42"/>
      <c r="AB5699" s="22"/>
      <c r="AC5699" s="22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1656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1656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/>
      <c r="S5701" s="42"/>
      <c r="T5701" s="22"/>
      <c r="U5701" s="22"/>
      <c r="V5701" s="41"/>
      <c r="W5701" s="42"/>
      <c r="X5701" s="22"/>
      <c r="Y5701" s="22"/>
      <c r="Z5701" s="41"/>
      <c r="AA5701" s="42"/>
      <c r="AB5701" s="22"/>
      <c r="AC5701" s="22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1656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/>
      <c r="S5702" s="40"/>
      <c r="T5702" s="19"/>
      <c r="U5702" s="19"/>
      <c r="V5702" s="39"/>
      <c r="W5702" s="40"/>
      <c r="X5702" s="19"/>
      <c r="Y5702" s="19"/>
      <c r="Z5702" s="39"/>
      <c r="AA5702" s="40"/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1656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1656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0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/>
      <c r="S5704" s="40"/>
      <c r="T5704" s="19"/>
      <c r="U5704" s="19"/>
      <c r="V5704" s="39"/>
      <c r="W5704" s="40"/>
      <c r="X5704" s="19"/>
      <c r="Y5704" s="19"/>
      <c r="Z5704" s="39"/>
      <c r="AA5704" s="40"/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1656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/>
      <c r="S5705" s="42"/>
      <c r="T5705" s="22"/>
      <c r="U5705" s="22"/>
      <c r="V5705" s="41"/>
      <c r="W5705" s="42"/>
      <c r="X5705" s="22"/>
      <c r="Y5705" s="22"/>
      <c r="Z5705" s="41"/>
      <c r="AA5705" s="42"/>
      <c r="AB5705" s="22"/>
      <c r="AC5705" s="22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1656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1656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/>
      <c r="S5707" s="42"/>
      <c r="T5707" s="22"/>
      <c r="U5707" s="22"/>
      <c r="V5707" s="41"/>
      <c r="W5707" s="42"/>
      <c r="X5707" s="22"/>
      <c r="Y5707" s="22"/>
      <c r="Z5707" s="41"/>
      <c r="AA5707" s="42"/>
      <c r="AB5707" s="22"/>
      <c r="AC5707" s="22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1656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1656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1656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1656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/>
      <c r="S5711" s="40"/>
      <c r="T5711" s="19"/>
      <c r="U5711" s="19"/>
      <c r="V5711" s="39"/>
      <c r="W5711" s="40"/>
      <c r="X5711" s="19"/>
      <c r="Y5711" s="19"/>
      <c r="Z5711" s="39"/>
      <c r="AA5711" s="40"/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1656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1656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/>
      <c r="S5713" s="40"/>
      <c r="T5713" s="19"/>
      <c r="U5713" s="19"/>
      <c r="V5713" s="39"/>
      <c r="W5713" s="40"/>
      <c r="X5713" s="19"/>
      <c r="Y5713" s="19"/>
      <c r="Z5713" s="39"/>
      <c r="AA5713" s="40"/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1656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1656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1656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1656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1656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1656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1656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1656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1656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1656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/>
      <c r="S5723" s="42"/>
      <c r="T5723" s="22"/>
      <c r="U5723" s="22"/>
      <c r="V5723" s="41"/>
      <c r="W5723" s="42"/>
      <c r="X5723" s="22"/>
      <c r="Y5723" s="22"/>
      <c r="Z5723" s="41"/>
      <c r="AA5723" s="42"/>
      <c r="AB5723" s="22"/>
      <c r="AC5723" s="22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1656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1656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/>
      <c r="S5725" s="42"/>
      <c r="T5725" s="22"/>
      <c r="U5725" s="22"/>
      <c r="V5725" s="41"/>
      <c r="W5725" s="42"/>
      <c r="X5725" s="22"/>
      <c r="Y5725" s="22"/>
      <c r="Z5725" s="41"/>
      <c r="AA5725" s="42"/>
      <c r="AB5725" s="22"/>
      <c r="AC5725" s="22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1656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/>
      <c r="S5726" s="40"/>
      <c r="T5726" s="19"/>
      <c r="U5726" s="19"/>
      <c r="V5726" s="39"/>
      <c r="W5726" s="40"/>
      <c r="X5726" s="19"/>
      <c r="Y5726" s="19"/>
      <c r="Z5726" s="39"/>
      <c r="AA5726" s="40"/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1656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/>
      <c r="S5727" s="40"/>
      <c r="T5727" s="19"/>
      <c r="U5727" s="19"/>
      <c r="V5727" s="39"/>
      <c r="W5727" s="40"/>
      <c r="X5727" s="19"/>
      <c r="Y5727" s="19"/>
      <c r="Z5727" s="39"/>
      <c r="AA5727" s="40"/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1656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/>
      <c r="S5728" s="40"/>
      <c r="T5728" s="19"/>
      <c r="U5728" s="19"/>
      <c r="V5728" s="39"/>
      <c r="W5728" s="40"/>
      <c r="X5728" s="19"/>
      <c r="Y5728" s="19"/>
      <c r="Z5728" s="39"/>
      <c r="AA5728" s="40"/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1656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/>
      <c r="S5729" s="40"/>
      <c r="T5729" s="19"/>
      <c r="U5729" s="19"/>
      <c r="V5729" s="39"/>
      <c r="W5729" s="40"/>
      <c r="X5729" s="19"/>
      <c r="Y5729" s="19"/>
      <c r="Z5729" s="39"/>
      <c r="AA5729" s="40"/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1656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1656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1656</v>
      </c>
      <c r="B5732" s="37" t="s">
        <v>445</v>
      </c>
      <c r="C5732" s="38" t="s">
        <v>446</v>
      </c>
      <c r="D5732" s="24">
        <f t="shared" si="178"/>
        <v>1631500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/>
      <c r="S5732" s="40"/>
      <c r="T5732" s="19"/>
      <c r="U5732" s="19"/>
      <c r="V5732" s="39"/>
      <c r="W5732" s="40"/>
      <c r="X5732" s="19"/>
      <c r="Y5732" s="19"/>
      <c r="Z5732" s="39"/>
      <c r="AA5732" s="40"/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1656</v>
      </c>
      <c r="B5733" s="37" t="s">
        <v>447</v>
      </c>
      <c r="C5733" s="38" t="s">
        <v>448</v>
      </c>
      <c r="D5733" s="24">
        <f t="shared" si="178"/>
        <v>202000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/>
      <c r="S5733" s="40"/>
      <c r="T5733" s="19"/>
      <c r="U5733" s="19"/>
      <c r="V5733" s="39"/>
      <c r="W5733" s="40"/>
      <c r="X5733" s="19"/>
      <c r="Y5733" s="19"/>
      <c r="Z5733" s="39"/>
      <c r="AA5733" s="40"/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1656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/>
      <c r="S5734" s="40"/>
      <c r="T5734" s="19"/>
      <c r="U5734" s="19"/>
      <c r="V5734" s="39"/>
      <c r="W5734" s="40"/>
      <c r="X5734" s="19"/>
      <c r="Y5734" s="19"/>
      <c r="Z5734" s="39"/>
      <c r="AA5734" s="40"/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1656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/>
      <c r="S5735" s="40"/>
      <c r="T5735" s="19"/>
      <c r="U5735" s="19"/>
      <c r="V5735" s="39"/>
      <c r="W5735" s="40"/>
      <c r="X5735" s="19"/>
      <c r="Y5735" s="19"/>
      <c r="Z5735" s="39"/>
      <c r="AA5735" s="40"/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1656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25425.14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/>
      <c r="S5736" s="40"/>
      <c r="T5736" s="19"/>
      <c r="U5736" s="19"/>
      <c r="V5736" s="39"/>
      <c r="W5736" s="40"/>
      <c r="X5736" s="19"/>
      <c r="Y5736" s="19"/>
      <c r="Z5736" s="39"/>
      <c r="AA5736" s="40"/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1656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/>
      <c r="S5737" s="40"/>
      <c r="T5737" s="19"/>
      <c r="U5737" s="19"/>
      <c r="V5737" s="39"/>
      <c r="W5737" s="40"/>
      <c r="X5737" s="19"/>
      <c r="Y5737" s="19"/>
      <c r="Z5737" s="39"/>
      <c r="AA5737" s="40"/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1656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145000.01999999999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/>
      <c r="S5738" s="40"/>
      <c r="T5738" s="19"/>
      <c r="U5738" s="19"/>
      <c r="V5738" s="39"/>
      <c r="W5738" s="40"/>
      <c r="X5738" s="19"/>
      <c r="Y5738" s="19"/>
      <c r="Z5738" s="39"/>
      <c r="AA5738" s="40"/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1656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20341.079999999998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/>
      <c r="S5739" s="40"/>
      <c r="T5739" s="19"/>
      <c r="U5739" s="19"/>
      <c r="V5739" s="39"/>
      <c r="W5739" s="40"/>
      <c r="X5739" s="19"/>
      <c r="Y5739" s="19"/>
      <c r="Z5739" s="39"/>
      <c r="AA5739" s="40"/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1656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1656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1656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557071.88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/>
      <c r="S5742" s="40"/>
      <c r="T5742" s="19"/>
      <c r="U5742" s="19"/>
      <c r="V5742" s="39"/>
      <c r="W5742" s="40"/>
      <c r="X5742" s="19"/>
      <c r="Y5742" s="19"/>
      <c r="Z5742" s="39"/>
      <c r="AA5742" s="40"/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1656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64698.3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/>
      <c r="S5743" s="40"/>
      <c r="T5743" s="19"/>
      <c r="U5743" s="19"/>
      <c r="V5743" s="39"/>
      <c r="W5743" s="40"/>
      <c r="X5743" s="19"/>
      <c r="Y5743" s="19"/>
      <c r="Z5743" s="39"/>
      <c r="AA5743" s="40"/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1656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31514.58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/>
      <c r="S5744" s="40"/>
      <c r="T5744" s="19"/>
      <c r="U5744" s="19"/>
      <c r="V5744" s="39"/>
      <c r="W5744" s="40"/>
      <c r="X5744" s="19"/>
      <c r="Y5744" s="19"/>
      <c r="Z5744" s="39"/>
      <c r="AA5744" s="40"/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1656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/>
      <c r="S5745" s="40"/>
      <c r="T5745" s="19"/>
      <c r="U5745" s="19"/>
      <c r="V5745" s="39"/>
      <c r="W5745" s="40"/>
      <c r="X5745" s="19"/>
      <c r="Y5745" s="19"/>
      <c r="Z5745" s="39"/>
      <c r="AA5745" s="40"/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1656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1656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1656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/>
      <c r="S5748" s="42"/>
      <c r="T5748" s="22"/>
      <c r="U5748" s="22"/>
      <c r="V5748" s="41"/>
      <c r="W5748" s="42"/>
      <c r="X5748" s="22"/>
      <c r="Y5748" s="22"/>
      <c r="Z5748" s="41"/>
      <c r="AA5748" s="42"/>
      <c r="AB5748" s="22"/>
      <c r="AC5748" s="22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1656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1656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0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/>
      <c r="S5750" s="42"/>
      <c r="T5750" s="22"/>
      <c r="U5750" s="22"/>
      <c r="V5750" s="41"/>
      <c r="W5750" s="42"/>
      <c r="X5750" s="22"/>
      <c r="Y5750" s="22"/>
      <c r="Z5750" s="41"/>
      <c r="AA5750" s="42"/>
      <c r="AB5750" s="22"/>
      <c r="AC5750" s="22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1656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1656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1656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1656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1656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1656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1656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1656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1656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1636</v>
      </c>
      <c r="AF5759" s="26" t="s">
        <v>1615</v>
      </c>
      <c r="AG5759" s="44" t="s">
        <v>1637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1656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1636</v>
      </c>
      <c r="AF5760" s="26" t="s">
        <v>1617</v>
      </c>
      <c r="AG5760" s="44" t="s">
        <v>1637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1656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1636</v>
      </c>
      <c r="AF5761" s="26" t="s">
        <v>1619</v>
      </c>
      <c r="AG5761" s="44" t="s">
        <v>1637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1656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1637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1656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1639</v>
      </c>
      <c r="AG5763" s="44" t="s">
        <v>1637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1656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1636</v>
      </c>
      <c r="AF5764" s="26" t="s">
        <v>1617</v>
      </c>
      <c r="AG5764" s="44" t="s">
        <v>1637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1656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1636</v>
      </c>
      <c r="AF5765" s="26" t="s">
        <v>1617</v>
      </c>
      <c r="AG5765" s="44" t="s">
        <v>1637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1656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1636</v>
      </c>
      <c r="AF5766" s="26" t="s">
        <v>1617</v>
      </c>
      <c r="AG5766" s="44" t="s">
        <v>1637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1656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1656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1656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1656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1636</v>
      </c>
      <c r="AF5770" s="26" t="s">
        <v>1615</v>
      </c>
      <c r="AG5770" s="44" t="s">
        <v>1637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1656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1636</v>
      </c>
      <c r="AF5771" s="26" t="s">
        <v>1617</v>
      </c>
      <c r="AG5771" s="44" t="s">
        <v>1637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1656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1636</v>
      </c>
      <c r="AF5772" s="26" t="s">
        <v>1619</v>
      </c>
      <c r="AG5772" s="44" t="s">
        <v>1637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1656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1637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1656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1639</v>
      </c>
      <c r="AG5774" s="44" t="s">
        <v>1637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1656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1636</v>
      </c>
      <c r="AF5775" s="26" t="s">
        <v>1617</v>
      </c>
      <c r="AG5775" s="44" t="s">
        <v>1637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1656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1636</v>
      </c>
      <c r="AF5776" s="26" t="s">
        <v>1617</v>
      </c>
      <c r="AG5776" s="44" t="s">
        <v>1637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1656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1636</v>
      </c>
      <c r="AF5777" s="26" t="s">
        <v>1617</v>
      </c>
      <c r="AG5777" s="44" t="s">
        <v>1637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1656</v>
      </c>
      <c r="B5778" s="37" t="s">
        <v>537</v>
      </c>
      <c r="C5778" s="38" t="s">
        <v>538</v>
      </c>
      <c r="D5778" s="24">
        <f t="shared" si="180"/>
        <v>2993974.34</v>
      </c>
      <c r="E5778" s="32">
        <f t="shared" si="181"/>
        <v>2477788.9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/>
      <c r="S5778" s="40"/>
      <c r="T5778" s="19"/>
      <c r="U5778" s="19"/>
      <c r="V5778" s="39"/>
      <c r="W5778" s="40"/>
      <c r="X5778" s="19"/>
      <c r="Y5778" s="19"/>
      <c r="Z5778" s="39"/>
      <c r="AA5778" s="40"/>
      <c r="AB5778" s="19"/>
      <c r="AC5778" s="19"/>
      <c r="AD5778" s="43" t="s">
        <v>1614</v>
      </c>
      <c r="AE5778" s="26" t="s">
        <v>1636</v>
      </c>
      <c r="AF5778" s="26" t="s">
        <v>1615</v>
      </c>
      <c r="AG5778" s="44" t="s">
        <v>1637</v>
      </c>
    </row>
    <row r="5779" spans="1:52" ht="14.4" customHeight="1" x14ac:dyDescent="0.3">
      <c r="A5779" s="36" t="s">
        <v>1656</v>
      </c>
      <c r="B5779" s="37" t="s">
        <v>539</v>
      </c>
      <c r="C5779" s="38" t="s">
        <v>540</v>
      </c>
      <c r="D5779" s="24">
        <f t="shared" si="180"/>
        <v>1986961.43</v>
      </c>
      <c r="E5779" s="32">
        <f t="shared" si="181"/>
        <v>1851520.3299999996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/>
      <c r="S5779" s="40"/>
      <c r="T5779" s="19"/>
      <c r="U5779" s="19"/>
      <c r="V5779" s="39"/>
      <c r="W5779" s="40"/>
      <c r="X5779" s="19"/>
      <c r="Y5779" s="19"/>
      <c r="Z5779" s="39"/>
      <c r="AA5779" s="40"/>
      <c r="AB5779" s="19"/>
      <c r="AC5779" s="19"/>
      <c r="AD5779" s="43" t="s">
        <v>1616</v>
      </c>
      <c r="AE5779" s="26" t="s">
        <v>1636</v>
      </c>
      <c r="AF5779" s="26" t="s">
        <v>1617</v>
      </c>
      <c r="AG5779" s="44" t="s">
        <v>1637</v>
      </c>
    </row>
    <row r="5780" spans="1:52" ht="14.4" customHeight="1" x14ac:dyDescent="0.3">
      <c r="A5780" s="36" t="s">
        <v>1656</v>
      </c>
      <c r="B5780" s="37" t="s">
        <v>541</v>
      </c>
      <c r="C5780" s="38" t="s">
        <v>542</v>
      </c>
      <c r="D5780" s="24">
        <f t="shared" si="180"/>
        <v>697558</v>
      </c>
      <c r="E5780" s="32">
        <f t="shared" si="181"/>
        <v>843167.7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/>
      <c r="S5780" s="40"/>
      <c r="T5780" s="19"/>
      <c r="U5780" s="19"/>
      <c r="V5780" s="39"/>
      <c r="W5780" s="40"/>
      <c r="X5780" s="19"/>
      <c r="Y5780" s="19"/>
      <c r="Z5780" s="39"/>
      <c r="AA5780" s="40"/>
      <c r="AB5780" s="19"/>
      <c r="AC5780" s="19"/>
      <c r="AD5780" s="43" t="s">
        <v>1618</v>
      </c>
      <c r="AE5780" s="26" t="s">
        <v>1636</v>
      </c>
      <c r="AF5780" s="26" t="s">
        <v>1619</v>
      </c>
      <c r="AG5780" s="44" t="s">
        <v>1637</v>
      </c>
    </row>
    <row r="5781" spans="1:52" ht="14.4" customHeight="1" x14ac:dyDescent="0.3">
      <c r="A5781" s="36" t="s">
        <v>1656</v>
      </c>
      <c r="B5781" s="37" t="s">
        <v>543</v>
      </c>
      <c r="C5781" s="38" t="s">
        <v>544</v>
      </c>
      <c r="D5781" s="24">
        <f t="shared" si="180"/>
        <v>471954.2</v>
      </c>
      <c r="E5781" s="32">
        <f t="shared" si="181"/>
        <v>677384.2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/>
      <c r="S5781" s="40"/>
      <c r="T5781" s="19"/>
      <c r="U5781" s="19"/>
      <c r="V5781" s="39"/>
      <c r="W5781" s="40"/>
      <c r="X5781" s="19"/>
      <c r="Y5781" s="19"/>
      <c r="Z5781" s="39"/>
      <c r="AA5781" s="40"/>
      <c r="AB5781" s="19"/>
      <c r="AC5781" s="19"/>
      <c r="AD5781" s="43"/>
      <c r="AE5781" s="26"/>
      <c r="AF5781" s="26" t="s">
        <v>1620</v>
      </c>
      <c r="AG5781" s="44" t="s">
        <v>1637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1656</v>
      </c>
      <c r="B5782" s="37" t="s">
        <v>545</v>
      </c>
      <c r="C5782" s="38" t="s">
        <v>546</v>
      </c>
      <c r="D5782" s="24">
        <f t="shared" si="180"/>
        <v>541603.5</v>
      </c>
      <c r="E5782" s="32">
        <f t="shared" si="181"/>
        <v>444774.1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/>
      <c r="S5782" s="40"/>
      <c r="T5782" s="19"/>
      <c r="U5782" s="19"/>
      <c r="V5782" s="39"/>
      <c r="W5782" s="40"/>
      <c r="X5782" s="19"/>
      <c r="Y5782" s="19"/>
      <c r="Z5782" s="39"/>
      <c r="AA5782" s="40"/>
      <c r="AB5782" s="19"/>
      <c r="AC5782" s="19"/>
      <c r="AD5782" s="43"/>
      <c r="AE5782" s="26"/>
      <c r="AF5782" s="26" t="s">
        <v>1639</v>
      </c>
      <c r="AG5782" s="44" t="s">
        <v>1637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1656</v>
      </c>
      <c r="B5783" s="37" t="s">
        <v>547</v>
      </c>
      <c r="C5783" s="38" t="s">
        <v>548</v>
      </c>
      <c r="D5783" s="24">
        <f t="shared" si="180"/>
        <v>134094</v>
      </c>
      <c r="E5783" s="32">
        <f t="shared" si="181"/>
        <v>386000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/>
      <c r="S5783" s="40"/>
      <c r="T5783" s="19"/>
      <c r="U5783" s="19"/>
      <c r="V5783" s="39"/>
      <c r="W5783" s="40"/>
      <c r="X5783" s="19"/>
      <c r="Y5783" s="19"/>
      <c r="Z5783" s="39"/>
      <c r="AA5783" s="40"/>
      <c r="AB5783" s="19"/>
      <c r="AC5783" s="19"/>
      <c r="AD5783" s="43"/>
      <c r="AE5783" s="26"/>
      <c r="AF5783" s="26" t="s">
        <v>1621</v>
      </c>
      <c r="AG5783" s="44" t="s">
        <v>1637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1656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1637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1656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1656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1656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59250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/>
      <c r="S5787" s="42"/>
      <c r="T5787" s="22"/>
      <c r="U5787" s="22"/>
      <c r="V5787" s="41"/>
      <c r="W5787" s="42"/>
      <c r="X5787" s="22"/>
      <c r="Y5787" s="22"/>
      <c r="Z5787" s="41"/>
      <c r="AA5787" s="42"/>
      <c r="AB5787" s="22"/>
      <c r="AC5787" s="22"/>
      <c r="AD5787" s="43" t="s">
        <v>1616</v>
      </c>
      <c r="AE5787" s="26" t="s">
        <v>1636</v>
      </c>
      <c r="AF5787" s="26" t="s">
        <v>1617</v>
      </c>
      <c r="AG5787" s="44" t="s">
        <v>1637</v>
      </c>
    </row>
    <row r="5788" spans="1:52" ht="14.4" customHeight="1" x14ac:dyDescent="0.3">
      <c r="A5788" s="36" t="s">
        <v>1656</v>
      </c>
      <c r="B5788" s="37" t="s">
        <v>557</v>
      </c>
      <c r="C5788" s="38" t="s">
        <v>558</v>
      </c>
      <c r="D5788" s="24">
        <f t="shared" si="180"/>
        <v>112010</v>
      </c>
      <c r="E5788" s="32">
        <f t="shared" si="181"/>
        <v>70450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/>
      <c r="S5788" s="40"/>
      <c r="T5788" s="19"/>
      <c r="U5788" s="19"/>
      <c r="V5788" s="39"/>
      <c r="W5788" s="40"/>
      <c r="X5788" s="19"/>
      <c r="Y5788" s="19"/>
      <c r="Z5788" s="39"/>
      <c r="AA5788" s="40"/>
      <c r="AB5788" s="19"/>
      <c r="AC5788" s="19"/>
      <c r="AD5788" s="43" t="s">
        <v>1616</v>
      </c>
      <c r="AE5788" s="26" t="s">
        <v>1636</v>
      </c>
      <c r="AF5788" s="26" t="s">
        <v>1617</v>
      </c>
      <c r="AG5788" s="44" t="s">
        <v>1637</v>
      </c>
    </row>
    <row r="5789" spans="1:52" ht="14.4" customHeight="1" x14ac:dyDescent="0.3">
      <c r="A5789" s="36" t="s">
        <v>1656</v>
      </c>
      <c r="B5789" s="37" t="s">
        <v>559</v>
      </c>
      <c r="C5789" s="38" t="s">
        <v>560</v>
      </c>
      <c r="D5789" s="24">
        <f t="shared" si="180"/>
        <v>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/>
      <c r="S5789" s="42"/>
      <c r="T5789" s="22"/>
      <c r="U5789" s="22"/>
      <c r="V5789" s="41"/>
      <c r="W5789" s="42"/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1636</v>
      </c>
      <c r="AF5789" s="26" t="s">
        <v>1617</v>
      </c>
      <c r="AG5789" s="44" t="s">
        <v>1637</v>
      </c>
    </row>
    <row r="5790" spans="1:52" ht="14.4" customHeight="1" x14ac:dyDescent="0.3">
      <c r="A5790" s="36" t="s">
        <v>1656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1656</v>
      </c>
      <c r="B5791" s="37" t="s">
        <v>563</v>
      </c>
      <c r="C5791" s="38" t="s">
        <v>564</v>
      </c>
      <c r="D5791" s="24">
        <f t="shared" si="180"/>
        <v>488759.1</v>
      </c>
      <c r="E5791" s="32">
        <f t="shared" si="181"/>
        <v>167405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/>
      <c r="S5791" s="40"/>
      <c r="T5791" s="19"/>
      <c r="U5791" s="19"/>
      <c r="V5791" s="39"/>
      <c r="W5791" s="40"/>
      <c r="X5791" s="19"/>
      <c r="Y5791" s="19"/>
      <c r="Z5791" s="39"/>
      <c r="AA5791" s="40"/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1656</v>
      </c>
      <c r="B5792" s="37" t="s">
        <v>565</v>
      </c>
      <c r="C5792" s="38" t="s">
        <v>566</v>
      </c>
      <c r="D5792" s="24">
        <f t="shared" si="180"/>
        <v>311415</v>
      </c>
      <c r="E5792" s="32">
        <f t="shared" si="181"/>
        <v>49050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/>
      <c r="S5792" s="42"/>
      <c r="T5792" s="22"/>
      <c r="U5792" s="22"/>
      <c r="V5792" s="41"/>
      <c r="W5792" s="42"/>
      <c r="X5792" s="22"/>
      <c r="Y5792" s="22"/>
      <c r="Z5792" s="41"/>
      <c r="AA5792" s="42"/>
      <c r="AB5792" s="22"/>
      <c r="AC5792" s="22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1656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1656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1656</v>
      </c>
      <c r="B5795" s="37" t="s">
        <v>571</v>
      </c>
      <c r="C5795" s="38" t="s">
        <v>572</v>
      </c>
      <c r="D5795" s="24">
        <f t="shared" si="180"/>
        <v>130000</v>
      </c>
      <c r="E5795" s="32">
        <f t="shared" si="181"/>
        <v>130000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/>
      <c r="S5795" s="42"/>
      <c r="T5795" s="22"/>
      <c r="U5795" s="22"/>
      <c r="V5795" s="41"/>
      <c r="W5795" s="42"/>
      <c r="X5795" s="22"/>
      <c r="Y5795" s="22"/>
      <c r="Z5795" s="41"/>
      <c r="AA5795" s="42"/>
      <c r="AB5795" s="22"/>
      <c r="AC5795" s="22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1656</v>
      </c>
      <c r="B5796" s="37" t="s">
        <v>573</v>
      </c>
      <c r="C5796" s="38" t="s">
        <v>574</v>
      </c>
      <c r="D5796" s="24">
        <f t="shared" si="180"/>
        <v>692200.89</v>
      </c>
      <c r="E5796" s="32">
        <f t="shared" si="181"/>
        <v>248290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/>
      <c r="S5796" s="40"/>
      <c r="T5796" s="19"/>
      <c r="U5796" s="19"/>
      <c r="V5796" s="39"/>
      <c r="W5796" s="40"/>
      <c r="X5796" s="19"/>
      <c r="Y5796" s="19"/>
      <c r="Z5796" s="39"/>
      <c r="AA5796" s="40"/>
      <c r="AB5796" s="19"/>
      <c r="AC5796" s="19"/>
      <c r="AD5796" s="43"/>
      <c r="AE5796" s="26"/>
      <c r="AF5796" s="26" t="s">
        <v>1622</v>
      </c>
      <c r="AG5796" s="44" t="s">
        <v>1637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1656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1637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1656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1637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1656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1656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16095.8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/>
      <c r="S5800" s="42"/>
      <c r="T5800" s="22"/>
      <c r="U5800" s="22"/>
      <c r="V5800" s="41"/>
      <c r="W5800" s="42"/>
      <c r="X5800" s="22"/>
      <c r="Y5800" s="22"/>
      <c r="Z5800" s="41"/>
      <c r="AA5800" s="42"/>
      <c r="AB5800" s="22"/>
      <c r="AC5800" s="22"/>
      <c r="AD5800" s="43"/>
      <c r="AE5800" s="26"/>
      <c r="AF5800" s="26" t="s">
        <v>1622</v>
      </c>
      <c r="AG5800" s="44" t="s">
        <v>1637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1656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1637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1656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3680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/>
      <c r="S5802" s="42"/>
      <c r="T5802" s="22"/>
      <c r="U5802" s="22"/>
      <c r="V5802" s="41"/>
      <c r="W5802" s="42"/>
      <c r="X5802" s="22"/>
      <c r="Y5802" s="22"/>
      <c r="Z5802" s="41"/>
      <c r="AA5802" s="42"/>
      <c r="AB5802" s="22"/>
      <c r="AC5802" s="22"/>
      <c r="AD5802" s="43"/>
      <c r="AE5802" s="26"/>
      <c r="AF5802" s="26" t="s">
        <v>1622</v>
      </c>
      <c r="AG5802" s="44" t="s">
        <v>1637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1656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1656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/>
      <c r="AC5804" s="22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1656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1656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1656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1656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/>
      <c r="AC5808" s="22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1656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/>
      <c r="AC5809" s="22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1656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/>
      <c r="AC5810" s="22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1656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1637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1656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1637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1656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1637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1656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1637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1656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1637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1656</v>
      </c>
      <c r="B5816" s="37" t="s">
        <v>613</v>
      </c>
      <c r="C5816" s="38" t="s">
        <v>614</v>
      </c>
      <c r="D5816" s="24">
        <f t="shared" si="180"/>
        <v>2811439</v>
      </c>
      <c r="E5816" s="32">
        <f t="shared" si="181"/>
        <v>2809500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/>
      <c r="S5816" s="40"/>
      <c r="T5816" s="19"/>
      <c r="U5816" s="19"/>
      <c r="V5816" s="39"/>
      <c r="W5816" s="40"/>
      <c r="X5816" s="19"/>
      <c r="Y5816" s="19"/>
      <c r="Z5816" s="39"/>
      <c r="AA5816" s="40"/>
      <c r="AB5816" s="19"/>
      <c r="AC5816" s="19"/>
      <c r="AD5816" s="43"/>
      <c r="AE5816" s="26"/>
      <c r="AF5816" s="26" t="s">
        <v>1623</v>
      </c>
      <c r="AG5816" s="44" t="s">
        <v>1637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1656</v>
      </c>
      <c r="B5817" s="37" t="s">
        <v>615</v>
      </c>
      <c r="C5817" s="38" t="s">
        <v>616</v>
      </c>
      <c r="D5817" s="24">
        <f t="shared" si="180"/>
        <v>353627.5</v>
      </c>
      <c r="E5817" s="32">
        <f t="shared" si="181"/>
        <v>339827.5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/>
      <c r="S5817" s="40"/>
      <c r="T5817" s="19"/>
      <c r="U5817" s="19"/>
      <c r="V5817" s="39"/>
      <c r="W5817" s="40"/>
      <c r="X5817" s="19"/>
      <c r="Y5817" s="19"/>
      <c r="Z5817" s="39"/>
      <c r="AA5817" s="40"/>
      <c r="AB5817" s="19"/>
      <c r="AC5817" s="19"/>
      <c r="AD5817" s="43"/>
      <c r="AE5817" s="26"/>
      <c r="AF5817" s="26" t="s">
        <v>1623</v>
      </c>
      <c r="AG5817" s="44" t="s">
        <v>1637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1656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1637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1656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1637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1656</v>
      </c>
      <c r="B5820" s="37" t="s">
        <v>621</v>
      </c>
      <c r="C5820" s="38" t="s">
        <v>622</v>
      </c>
      <c r="D5820" s="24">
        <f t="shared" si="180"/>
        <v>211900</v>
      </c>
      <c r="E5820" s="32">
        <f t="shared" si="181"/>
        <v>1446100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/>
      <c r="S5820" s="40"/>
      <c r="T5820" s="19"/>
      <c r="U5820" s="19"/>
      <c r="V5820" s="39"/>
      <c r="W5820" s="40"/>
      <c r="X5820" s="19"/>
      <c r="Y5820" s="19"/>
      <c r="Z5820" s="39"/>
      <c r="AA5820" s="40"/>
      <c r="AB5820" s="19"/>
      <c r="AC5820" s="19"/>
      <c r="AD5820" s="43"/>
      <c r="AE5820" s="26"/>
      <c r="AF5820" s="26" t="s">
        <v>1623</v>
      </c>
      <c r="AG5820" s="44" t="s">
        <v>1637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1656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1637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1656</v>
      </c>
      <c r="B5822" s="37" t="s">
        <v>625</v>
      </c>
      <c r="C5822" s="38" t="s">
        <v>588</v>
      </c>
      <c r="D5822" s="24">
        <f t="shared" si="180"/>
        <v>483310.68</v>
      </c>
      <c r="E5822" s="32">
        <f t="shared" si="181"/>
        <v>483841.66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/>
      <c r="S5822" s="40"/>
      <c r="T5822" s="19"/>
      <c r="U5822" s="19"/>
      <c r="V5822" s="39"/>
      <c r="W5822" s="40"/>
      <c r="X5822" s="19"/>
      <c r="Y5822" s="19"/>
      <c r="Z5822" s="39"/>
      <c r="AA5822" s="40"/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1656</v>
      </c>
      <c r="B5823" s="37" t="s">
        <v>626</v>
      </c>
      <c r="C5823" s="38" t="s">
        <v>627</v>
      </c>
      <c r="D5823" s="24">
        <f t="shared" si="180"/>
        <v>107284</v>
      </c>
      <c r="E5823" s="32">
        <f t="shared" si="181"/>
        <v>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/>
      <c r="S5823" s="40"/>
      <c r="T5823" s="19"/>
      <c r="U5823" s="19"/>
      <c r="V5823" s="39"/>
      <c r="W5823" s="40"/>
      <c r="X5823" s="19"/>
      <c r="Y5823" s="19"/>
      <c r="Z5823" s="39"/>
      <c r="AA5823" s="40"/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1656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1656</v>
      </c>
      <c r="B5825" s="37" t="s">
        <v>630</v>
      </c>
      <c r="C5825" s="38" t="s">
        <v>631</v>
      </c>
      <c r="D5825" s="24">
        <f t="shared" si="180"/>
        <v>0</v>
      </c>
      <c r="E5825" s="32">
        <f t="shared" si="181"/>
        <v>95056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/>
      <c r="S5825" s="42"/>
      <c r="T5825" s="22"/>
      <c r="U5825" s="22"/>
      <c r="V5825" s="41"/>
      <c r="W5825" s="42"/>
      <c r="X5825" s="22"/>
      <c r="Y5825" s="22"/>
      <c r="Z5825" s="41"/>
      <c r="AA5825" s="42"/>
      <c r="AB5825" s="22"/>
      <c r="AC5825" s="22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1656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1656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/>
      <c r="W5827" s="40"/>
      <c r="X5827" s="19"/>
      <c r="Y5827" s="19"/>
      <c r="Z5827" s="39"/>
      <c r="AA5827" s="40"/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1656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100000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/>
      <c r="S5828" s="40"/>
      <c r="T5828" s="19"/>
      <c r="U5828" s="19"/>
      <c r="V5828" s="39"/>
      <c r="W5828" s="40"/>
      <c r="X5828" s="19"/>
      <c r="Y5828" s="19"/>
      <c r="Z5828" s="39"/>
      <c r="AA5828" s="40"/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1656</v>
      </c>
      <c r="B5829" s="37" t="s">
        <v>638</v>
      </c>
      <c r="C5829" s="38" t="s">
        <v>639</v>
      </c>
      <c r="D5829" s="24">
        <f t="shared" si="182"/>
        <v>291730.92</v>
      </c>
      <c r="E5829" s="32">
        <f t="shared" si="183"/>
        <v>29698.959999999999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/>
      <c r="S5829" s="42"/>
      <c r="T5829" s="22"/>
      <c r="U5829" s="22"/>
      <c r="V5829" s="41"/>
      <c r="W5829" s="42"/>
      <c r="X5829" s="22"/>
      <c r="Y5829" s="22"/>
      <c r="Z5829" s="41"/>
      <c r="AA5829" s="42"/>
      <c r="AB5829" s="22"/>
      <c r="AC5829" s="22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1656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1656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1656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1656</v>
      </c>
      <c r="B5833" s="37" t="s">
        <v>646</v>
      </c>
      <c r="C5833" s="38" t="s">
        <v>647</v>
      </c>
      <c r="D5833" s="24">
        <f t="shared" si="182"/>
        <v>53935.149999999994</v>
      </c>
      <c r="E5833" s="32">
        <f t="shared" si="183"/>
        <v>55128.86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/>
      <c r="S5833" s="40"/>
      <c r="T5833" s="19"/>
      <c r="U5833" s="19"/>
      <c r="V5833" s="39"/>
      <c r="W5833" s="40"/>
      <c r="X5833" s="19"/>
      <c r="Y5833" s="19"/>
      <c r="Z5833" s="39"/>
      <c r="AA5833" s="40"/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1656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1656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1656</v>
      </c>
      <c r="B5836" s="37" t="s">
        <v>652</v>
      </c>
      <c r="C5836" s="38" t="s">
        <v>651</v>
      </c>
      <c r="D5836" s="24">
        <f t="shared" si="182"/>
        <v>129045</v>
      </c>
      <c r="E5836" s="32">
        <f t="shared" si="183"/>
        <v>130048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/>
      <c r="S5836" s="40"/>
      <c r="T5836" s="19"/>
      <c r="U5836" s="19"/>
      <c r="V5836" s="39"/>
      <c r="W5836" s="40"/>
      <c r="X5836" s="19"/>
      <c r="Y5836" s="19"/>
      <c r="Z5836" s="39"/>
      <c r="AA5836" s="40"/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1656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1656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1656</v>
      </c>
      <c r="B5839" s="37" t="s">
        <v>657</v>
      </c>
      <c r="C5839" s="38" t="s">
        <v>658</v>
      </c>
      <c r="D5839" s="24">
        <f t="shared" si="182"/>
        <v>244613.89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/>
      <c r="S5839" s="40"/>
      <c r="T5839" s="19"/>
      <c r="U5839" s="19"/>
      <c r="V5839" s="39"/>
      <c r="W5839" s="40"/>
      <c r="X5839" s="19"/>
      <c r="Y5839" s="19"/>
      <c r="Z5839" s="39"/>
      <c r="AA5839" s="40"/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1656</v>
      </c>
      <c r="B5840" s="37" t="s">
        <v>659</v>
      </c>
      <c r="C5840" s="38" t="s">
        <v>660</v>
      </c>
      <c r="D5840" s="24">
        <f t="shared" si="182"/>
        <v>156000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/>
      <c r="S5840" s="42"/>
      <c r="T5840" s="22"/>
      <c r="U5840" s="22"/>
      <c r="V5840" s="41"/>
      <c r="W5840" s="42"/>
      <c r="X5840" s="22"/>
      <c r="Y5840" s="22"/>
      <c r="Z5840" s="41"/>
      <c r="AA5840" s="42"/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1656</v>
      </c>
      <c r="B5841" s="37" t="s">
        <v>661</v>
      </c>
      <c r="C5841" s="38" t="s">
        <v>662</v>
      </c>
      <c r="D5841" s="24">
        <f t="shared" si="182"/>
        <v>115200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/>
      <c r="S5841" s="42"/>
      <c r="T5841" s="22"/>
      <c r="U5841" s="22"/>
      <c r="V5841" s="41"/>
      <c r="W5841" s="42"/>
      <c r="X5841" s="22"/>
      <c r="Y5841" s="22"/>
      <c r="Z5841" s="41"/>
      <c r="AA5841" s="42"/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1656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1656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1656</v>
      </c>
      <c r="B5844" s="37" t="s">
        <v>667</v>
      </c>
      <c r="C5844" s="38" t="s">
        <v>668</v>
      </c>
      <c r="D5844" s="24">
        <f t="shared" si="182"/>
        <v>0</v>
      </c>
      <c r="E5844" s="32">
        <f t="shared" si="183"/>
        <v>13520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/>
      <c r="S5844" s="42"/>
      <c r="T5844" s="22"/>
      <c r="U5844" s="22"/>
      <c r="V5844" s="41"/>
      <c r="W5844" s="42"/>
      <c r="X5844" s="22"/>
      <c r="Y5844" s="22"/>
      <c r="Z5844" s="41"/>
      <c r="AA5844" s="42"/>
      <c r="AB5844" s="22"/>
      <c r="AC5844" s="22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1656</v>
      </c>
      <c r="B5845" s="37" t="s">
        <v>669</v>
      </c>
      <c r="C5845" s="38" t="s">
        <v>670</v>
      </c>
      <c r="D5845" s="24">
        <f t="shared" si="182"/>
        <v>412</v>
      </c>
      <c r="E5845" s="32">
        <f t="shared" si="183"/>
        <v>36400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/>
      <c r="S5845" s="42"/>
      <c r="T5845" s="22"/>
      <c r="U5845" s="22"/>
      <c r="V5845" s="41"/>
      <c r="W5845" s="42"/>
      <c r="X5845" s="22"/>
      <c r="Y5845" s="22"/>
      <c r="Z5845" s="41"/>
      <c r="AA5845" s="42"/>
      <c r="AB5845" s="22"/>
      <c r="AC5845" s="22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1656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21836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/>
      <c r="S5846" s="42"/>
      <c r="T5846" s="22"/>
      <c r="U5846" s="22"/>
      <c r="V5846" s="41"/>
      <c r="W5846" s="42"/>
      <c r="X5846" s="22"/>
      <c r="Y5846" s="22"/>
      <c r="Z5846" s="41"/>
      <c r="AA5846" s="42"/>
      <c r="AB5846" s="22"/>
      <c r="AC5846" s="22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1656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1656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1656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1656</v>
      </c>
      <c r="B5850" s="37" t="s">
        <v>679</v>
      </c>
      <c r="C5850" s="38" t="s">
        <v>680</v>
      </c>
      <c r="D5850" s="24">
        <f t="shared" si="182"/>
        <v>18805</v>
      </c>
      <c r="E5850" s="32">
        <f t="shared" si="183"/>
        <v>68110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/>
      <c r="S5850" s="42"/>
      <c r="T5850" s="22"/>
      <c r="U5850" s="22"/>
      <c r="V5850" s="41"/>
      <c r="W5850" s="42"/>
      <c r="X5850" s="22"/>
      <c r="Y5850" s="22"/>
      <c r="Z5850" s="41"/>
      <c r="AA5850" s="42"/>
      <c r="AB5850" s="22"/>
      <c r="AC5850" s="22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1656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1656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1656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1656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1656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1656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1656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1656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1656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1656</v>
      </c>
      <c r="B5860" s="37" t="s">
        <v>699</v>
      </c>
      <c r="C5860" s="38" t="s">
        <v>700</v>
      </c>
      <c r="D5860" s="24">
        <f t="shared" si="182"/>
        <v>249033.36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/>
      <c r="S5860" s="42"/>
      <c r="T5860" s="22"/>
      <c r="U5860" s="22"/>
      <c r="V5860" s="41"/>
      <c r="W5860" s="42"/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1656</v>
      </c>
      <c r="B5861" s="37" t="s">
        <v>701</v>
      </c>
      <c r="C5861" s="38" t="s">
        <v>702</v>
      </c>
      <c r="D5861" s="24">
        <f t="shared" si="182"/>
        <v>0</v>
      </c>
      <c r="E5861" s="32">
        <f t="shared" si="183"/>
        <v>0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/>
      <c r="W5861" s="40"/>
      <c r="X5861" s="19"/>
      <c r="Y5861" s="19"/>
      <c r="Z5861" s="39"/>
      <c r="AA5861" s="40"/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1656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1656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/>
      <c r="AC5863" s="22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1656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1656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/>
      <c r="S5865" s="40"/>
      <c r="T5865" s="19"/>
      <c r="U5865" s="19"/>
      <c r="V5865" s="39"/>
      <c r="W5865" s="40"/>
      <c r="X5865" s="19"/>
      <c r="Y5865" s="19"/>
      <c r="Z5865" s="39"/>
      <c r="AA5865" s="40"/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1656</v>
      </c>
      <c r="B5866" s="37" t="s">
        <v>711</v>
      </c>
      <c r="C5866" s="38" t="s">
        <v>712</v>
      </c>
      <c r="D5866" s="24">
        <f t="shared" si="182"/>
        <v>538477.41</v>
      </c>
      <c r="E5866" s="32">
        <f t="shared" si="183"/>
        <v>2307940.96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/>
      <c r="S5866" s="40"/>
      <c r="T5866" s="19"/>
      <c r="U5866" s="19"/>
      <c r="V5866" s="39"/>
      <c r="W5866" s="40"/>
      <c r="X5866" s="19"/>
      <c r="Y5866" s="19"/>
      <c r="Z5866" s="39"/>
      <c r="AA5866" s="40"/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1656</v>
      </c>
      <c r="B5867" s="37" t="s">
        <v>713</v>
      </c>
      <c r="C5867" s="38" t="s">
        <v>714</v>
      </c>
      <c r="D5867" s="24">
        <f t="shared" si="182"/>
        <v>0</v>
      </c>
      <c r="E5867" s="32">
        <f t="shared" si="183"/>
        <v>125683.66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/>
      <c r="S5867" s="40"/>
      <c r="T5867" s="19"/>
      <c r="U5867" s="19"/>
      <c r="V5867" s="39"/>
      <c r="W5867" s="40"/>
      <c r="X5867" s="19"/>
      <c r="Y5867" s="19"/>
      <c r="Z5867" s="39"/>
      <c r="AA5867" s="40"/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1656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/>
      <c r="S5868" s="40"/>
      <c r="T5868" s="19"/>
      <c r="U5868" s="19"/>
      <c r="V5868" s="39"/>
      <c r="W5868" s="40"/>
      <c r="X5868" s="19"/>
      <c r="Y5868" s="19"/>
      <c r="Z5868" s="39"/>
      <c r="AA5868" s="40"/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1656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1656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1656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1656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1656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1656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1656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1656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1656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1656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1656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1656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1656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1656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1656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1656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1656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1656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1656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1656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46250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/>
      <c r="S5888" s="40"/>
      <c r="T5888" s="19"/>
      <c r="U5888" s="19"/>
      <c r="V5888" s="39"/>
      <c r="W5888" s="40"/>
      <c r="X5888" s="19"/>
      <c r="Y5888" s="19"/>
      <c r="Z5888" s="39"/>
      <c r="AA5888" s="40"/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1656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91121.650000000009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/>
      <c r="S5889" s="42"/>
      <c r="T5889" s="22"/>
      <c r="U5889" s="22"/>
      <c r="V5889" s="41"/>
      <c r="W5889" s="42"/>
      <c r="X5889" s="22"/>
      <c r="Y5889" s="22"/>
      <c r="Z5889" s="41"/>
      <c r="AA5889" s="42"/>
      <c r="AB5889" s="22"/>
      <c r="AC5889" s="22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1656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1656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201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/>
      <c r="S5891" s="42"/>
      <c r="T5891" s="22"/>
      <c r="U5891" s="22"/>
      <c r="V5891" s="41"/>
      <c r="W5891" s="42"/>
      <c r="X5891" s="22"/>
      <c r="Y5891" s="22"/>
      <c r="Z5891" s="41"/>
      <c r="AA5891" s="42"/>
      <c r="AB5891" s="22"/>
      <c r="AC5891" s="22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1656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0</v>
      </c>
      <c r="E5892" s="32">
        <f t="shared" ref="E5892:E5955" si="185">G5892+I5892+K5892+M5892+O5892+Q5892+S5892+U5892+W5892+Y5892+AA5892+AC5892</f>
        <v>484042.5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/>
      <c r="S5892" s="40"/>
      <c r="T5892" s="19"/>
      <c r="U5892" s="19"/>
      <c r="V5892" s="39"/>
      <c r="W5892" s="40"/>
      <c r="X5892" s="19"/>
      <c r="Y5892" s="19"/>
      <c r="Z5892" s="39"/>
      <c r="AA5892" s="40"/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1656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267161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/>
      <c r="S5893" s="40"/>
      <c r="T5893" s="19"/>
      <c r="U5893" s="19"/>
      <c r="V5893" s="39"/>
      <c r="W5893" s="40"/>
      <c r="X5893" s="19"/>
      <c r="Y5893" s="19"/>
      <c r="Z5893" s="39"/>
      <c r="AA5893" s="40"/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1656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1656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1656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1656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1656</v>
      </c>
      <c r="B5898" s="37" t="s">
        <v>775</v>
      </c>
      <c r="C5898" s="38" t="s">
        <v>776</v>
      </c>
      <c r="D5898" s="24">
        <f t="shared" si="184"/>
        <v>3603.5</v>
      </c>
      <c r="E5898" s="32">
        <f t="shared" si="185"/>
        <v>777046.25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/>
      <c r="S5898" s="40"/>
      <c r="T5898" s="19"/>
      <c r="U5898" s="19"/>
      <c r="V5898" s="39"/>
      <c r="W5898" s="40"/>
      <c r="X5898" s="19"/>
      <c r="Y5898" s="19"/>
      <c r="Z5898" s="39"/>
      <c r="AA5898" s="40"/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1656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284649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/>
      <c r="S5899" s="40"/>
      <c r="T5899" s="19"/>
      <c r="U5899" s="19"/>
      <c r="V5899" s="39"/>
      <c r="W5899" s="40"/>
      <c r="X5899" s="19"/>
      <c r="Y5899" s="19"/>
      <c r="Z5899" s="39"/>
      <c r="AA5899" s="40"/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1656</v>
      </c>
      <c r="B5900" s="37" t="s">
        <v>779</v>
      </c>
      <c r="C5900" s="38" t="s">
        <v>780</v>
      </c>
      <c r="D5900" s="24">
        <f t="shared" si="184"/>
        <v>21921.3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/>
      <c r="S5900" s="40"/>
      <c r="T5900" s="19"/>
      <c r="U5900" s="19"/>
      <c r="V5900" s="39"/>
      <c r="W5900" s="40"/>
      <c r="X5900" s="19"/>
      <c r="Y5900" s="19"/>
      <c r="Z5900" s="39"/>
      <c r="AA5900" s="40"/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1656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35662.76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/>
      <c r="S5901" s="40"/>
      <c r="T5901" s="19"/>
      <c r="U5901" s="19"/>
      <c r="V5901" s="39"/>
      <c r="W5901" s="40"/>
      <c r="X5901" s="19"/>
      <c r="Y5901" s="19"/>
      <c r="Z5901" s="39"/>
      <c r="AA5901" s="40"/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1656</v>
      </c>
      <c r="B5902" s="37" t="s">
        <v>783</v>
      </c>
      <c r="C5902" s="38" t="s">
        <v>784</v>
      </c>
      <c r="D5902" s="24">
        <f t="shared" si="184"/>
        <v>0</v>
      </c>
      <c r="E5902" s="32">
        <f t="shared" si="185"/>
        <v>20066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/>
      <c r="S5902" s="40"/>
      <c r="T5902" s="19"/>
      <c r="U5902" s="19"/>
      <c r="V5902" s="39"/>
      <c r="W5902" s="40"/>
      <c r="X5902" s="19"/>
      <c r="Y5902" s="19"/>
      <c r="Z5902" s="39"/>
      <c r="AA5902" s="40"/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1656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14392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/>
      <c r="S5903" s="40"/>
      <c r="T5903" s="19"/>
      <c r="U5903" s="19"/>
      <c r="V5903" s="39"/>
      <c r="W5903" s="40"/>
      <c r="X5903" s="19"/>
      <c r="Y5903" s="19"/>
      <c r="Z5903" s="39"/>
      <c r="AA5903" s="40"/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1656</v>
      </c>
      <c r="B5904" s="37" t="s">
        <v>787</v>
      </c>
      <c r="C5904" s="38" t="s">
        <v>788</v>
      </c>
      <c r="D5904" s="24">
        <f t="shared" si="184"/>
        <v>0</v>
      </c>
      <c r="E5904" s="32">
        <f t="shared" si="185"/>
        <v>121460.5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/>
      <c r="S5904" s="40"/>
      <c r="T5904" s="19"/>
      <c r="U5904" s="19"/>
      <c r="V5904" s="39"/>
      <c r="W5904" s="40"/>
      <c r="X5904" s="19"/>
      <c r="Y5904" s="19"/>
      <c r="Z5904" s="39"/>
      <c r="AA5904" s="40"/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1656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15721.5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/>
      <c r="S5905" s="40"/>
      <c r="T5905" s="19"/>
      <c r="U5905" s="19"/>
      <c r="V5905" s="39"/>
      <c r="W5905" s="40"/>
      <c r="X5905" s="19"/>
      <c r="Y5905" s="19"/>
      <c r="Z5905" s="39"/>
      <c r="AA5905" s="40"/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1656</v>
      </c>
      <c r="B5906" s="37" t="s">
        <v>791</v>
      </c>
      <c r="C5906" s="38" t="s">
        <v>792</v>
      </c>
      <c r="D5906" s="24">
        <f t="shared" si="184"/>
        <v>0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/>
      <c r="W5906" s="40"/>
      <c r="X5906" s="19"/>
      <c r="Y5906" s="19"/>
      <c r="Z5906" s="39"/>
      <c r="AA5906" s="40"/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1656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10381.820000000002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/>
      <c r="S5907" s="40"/>
      <c r="T5907" s="19"/>
      <c r="U5907" s="19"/>
      <c r="V5907" s="39"/>
      <c r="W5907" s="40"/>
      <c r="X5907" s="19"/>
      <c r="Y5907" s="19"/>
      <c r="Z5907" s="39"/>
      <c r="AA5907" s="40"/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1656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1656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1656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1656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1656</v>
      </c>
      <c r="B5912" s="37" t="s">
        <v>803</v>
      </c>
      <c r="C5912" s="38" t="s">
        <v>804</v>
      </c>
      <c r="D5912" s="24">
        <f t="shared" si="184"/>
        <v>71087</v>
      </c>
      <c r="E5912" s="32">
        <f t="shared" si="185"/>
        <v>5492013.5999999996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/>
      <c r="S5912" s="40"/>
      <c r="T5912" s="19"/>
      <c r="U5912" s="19"/>
      <c r="V5912" s="39"/>
      <c r="W5912" s="40"/>
      <c r="X5912" s="19"/>
      <c r="Y5912" s="19"/>
      <c r="Z5912" s="39"/>
      <c r="AA5912" s="40"/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1656</v>
      </c>
      <c r="B5913" s="37" t="s">
        <v>805</v>
      </c>
      <c r="C5913" s="38" t="s">
        <v>806</v>
      </c>
      <c r="D5913" s="24">
        <f t="shared" si="184"/>
        <v>15190.65</v>
      </c>
      <c r="E5913" s="32">
        <f t="shared" si="185"/>
        <v>2059742.46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/>
      <c r="S5913" s="40"/>
      <c r="T5913" s="19"/>
      <c r="U5913" s="19"/>
      <c r="V5913" s="39"/>
      <c r="W5913" s="40"/>
      <c r="X5913" s="19"/>
      <c r="Y5913" s="19"/>
      <c r="Z5913" s="39"/>
      <c r="AA5913" s="40"/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1656</v>
      </c>
      <c r="B5914" s="37" t="s">
        <v>807</v>
      </c>
      <c r="C5914" s="38" t="s">
        <v>808</v>
      </c>
      <c r="D5914" s="24">
        <f t="shared" si="184"/>
        <v>0</v>
      </c>
      <c r="E5914" s="32">
        <f t="shared" si="185"/>
        <v>6637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/>
      <c r="S5914" s="40"/>
      <c r="T5914" s="19"/>
      <c r="U5914" s="19"/>
      <c r="V5914" s="39"/>
      <c r="W5914" s="40"/>
      <c r="X5914" s="19"/>
      <c r="Y5914" s="19"/>
      <c r="Z5914" s="39"/>
      <c r="AA5914" s="40"/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1656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837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/>
      <c r="S5915" s="42"/>
      <c r="T5915" s="22"/>
      <c r="U5915" s="22"/>
      <c r="V5915" s="41"/>
      <c r="W5915" s="42"/>
      <c r="X5915" s="22"/>
      <c r="Y5915" s="22"/>
      <c r="Z5915" s="41"/>
      <c r="AA5915" s="42"/>
      <c r="AB5915" s="22"/>
      <c r="AC5915" s="22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1656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1656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/>
      <c r="S5917" s="42"/>
      <c r="T5917" s="22"/>
      <c r="U5917" s="22"/>
      <c r="V5917" s="41"/>
      <c r="W5917" s="42"/>
      <c r="X5917" s="22"/>
      <c r="Y5917" s="22"/>
      <c r="Z5917" s="41"/>
      <c r="AA5917" s="42"/>
      <c r="AB5917" s="22"/>
      <c r="AC5917" s="22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1656</v>
      </c>
      <c r="B5918" s="37" t="s">
        <v>815</v>
      </c>
      <c r="C5918" s="38" t="s">
        <v>816</v>
      </c>
      <c r="D5918" s="24">
        <f t="shared" si="184"/>
        <v>5495466.5999999996</v>
      </c>
      <c r="E5918" s="32">
        <f t="shared" si="185"/>
        <v>17075652.890000001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/>
      <c r="S5918" s="40"/>
      <c r="T5918" s="19"/>
      <c r="U5918" s="19"/>
      <c r="V5918" s="39"/>
      <c r="W5918" s="40"/>
      <c r="X5918" s="19"/>
      <c r="Y5918" s="19"/>
      <c r="Z5918" s="39"/>
      <c r="AA5918" s="40"/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1656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0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/>
      <c r="AA5919" s="42"/>
      <c r="AB5919" s="22"/>
      <c r="AC5919" s="22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1656</v>
      </c>
      <c r="B5920" s="37" t="s">
        <v>819</v>
      </c>
      <c r="C5920" s="38" t="s">
        <v>820</v>
      </c>
      <c r="D5920" s="24">
        <f t="shared" si="184"/>
        <v>614224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/>
      <c r="S5920" s="40"/>
      <c r="T5920" s="19"/>
      <c r="U5920" s="19"/>
      <c r="V5920" s="39"/>
      <c r="W5920" s="40"/>
      <c r="X5920" s="19"/>
      <c r="Y5920" s="19"/>
      <c r="Z5920" s="39"/>
      <c r="AA5920" s="40"/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1656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368186.43000000005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/>
      <c r="S5921" s="42"/>
      <c r="T5921" s="22"/>
      <c r="U5921" s="22"/>
      <c r="V5921" s="41"/>
      <c r="W5921" s="42"/>
      <c r="X5921" s="22"/>
      <c r="Y5921" s="22"/>
      <c r="Z5921" s="41"/>
      <c r="AA5921" s="42"/>
      <c r="AB5921" s="22"/>
      <c r="AC5921" s="22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1656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239050.95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/>
      <c r="S5922" s="40"/>
      <c r="T5922" s="19"/>
      <c r="U5922" s="19"/>
      <c r="V5922" s="39"/>
      <c r="W5922" s="40"/>
      <c r="X5922" s="19"/>
      <c r="Y5922" s="19"/>
      <c r="Z5922" s="39"/>
      <c r="AA5922" s="40"/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1656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0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/>
      <c r="S5923" s="40"/>
      <c r="T5923" s="19"/>
      <c r="U5923" s="19"/>
      <c r="V5923" s="39"/>
      <c r="W5923" s="40"/>
      <c r="X5923" s="19"/>
      <c r="Y5923" s="19"/>
      <c r="Z5923" s="39"/>
      <c r="AA5923" s="40"/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1656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1656</v>
      </c>
      <c r="B5925" s="37" t="s">
        <v>829</v>
      </c>
      <c r="C5925" s="38" t="s">
        <v>830</v>
      </c>
      <c r="D5925" s="24">
        <f t="shared" si="184"/>
        <v>376694.44</v>
      </c>
      <c r="E5925" s="32">
        <f t="shared" si="185"/>
        <v>0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/>
      <c r="S5925" s="40"/>
      <c r="T5925" s="19"/>
      <c r="U5925" s="19"/>
      <c r="V5925" s="39"/>
      <c r="W5925" s="40"/>
      <c r="X5925" s="19"/>
      <c r="Y5925" s="19"/>
      <c r="Z5925" s="39"/>
      <c r="AA5925" s="40"/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1656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850137.08999999985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/>
      <c r="S5926" s="40"/>
      <c r="T5926" s="19"/>
      <c r="U5926" s="19"/>
      <c r="V5926" s="39"/>
      <c r="W5926" s="40"/>
      <c r="X5926" s="19"/>
      <c r="Y5926" s="19"/>
      <c r="Z5926" s="39"/>
      <c r="AA5926" s="40"/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1656</v>
      </c>
      <c r="B5927" s="37" t="s">
        <v>833</v>
      </c>
      <c r="C5927" s="38" t="s">
        <v>834</v>
      </c>
      <c r="D5927" s="24">
        <f t="shared" si="184"/>
        <v>472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/>
      <c r="S5927" s="40"/>
      <c r="T5927" s="19"/>
      <c r="U5927" s="19"/>
      <c r="V5927" s="39"/>
      <c r="W5927" s="40"/>
      <c r="X5927" s="19"/>
      <c r="Y5927" s="19"/>
      <c r="Z5927" s="39"/>
      <c r="AA5927" s="40"/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1656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167159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/>
      <c r="S5928" s="40"/>
      <c r="T5928" s="19"/>
      <c r="U5928" s="19"/>
      <c r="V5928" s="39"/>
      <c r="W5928" s="40"/>
      <c r="X5928" s="19"/>
      <c r="Y5928" s="19"/>
      <c r="Z5928" s="39"/>
      <c r="AA5928" s="40"/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1656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605682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/>
      <c r="S5929" s="40"/>
      <c r="T5929" s="19"/>
      <c r="U5929" s="19"/>
      <c r="V5929" s="39"/>
      <c r="W5929" s="40"/>
      <c r="X5929" s="19"/>
      <c r="Y5929" s="19"/>
      <c r="Z5929" s="39"/>
      <c r="AA5929" s="40"/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1656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/>
      <c r="S5930" s="42"/>
      <c r="T5930" s="22"/>
      <c r="U5930" s="22"/>
      <c r="V5930" s="41"/>
      <c r="W5930" s="42"/>
      <c r="X5930" s="22"/>
      <c r="Y5930" s="22"/>
      <c r="Z5930" s="41"/>
      <c r="AA5930" s="42"/>
      <c r="AB5930" s="22"/>
      <c r="AC5930" s="22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1656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1500000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/>
      <c r="S5931" s="42"/>
      <c r="T5931" s="22"/>
      <c r="U5931" s="22"/>
      <c r="V5931" s="41"/>
      <c r="W5931" s="42"/>
      <c r="X5931" s="22"/>
      <c r="Y5931" s="22"/>
      <c r="Z5931" s="41"/>
      <c r="AA5931" s="42"/>
      <c r="AB5931" s="22"/>
      <c r="AC5931" s="22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1656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104141.5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/>
      <c r="S5932" s="40"/>
      <c r="T5932" s="19"/>
      <c r="U5932" s="19"/>
      <c r="V5932" s="39"/>
      <c r="W5932" s="40"/>
      <c r="X5932" s="19"/>
      <c r="Y5932" s="19"/>
      <c r="Z5932" s="39"/>
      <c r="AA5932" s="40"/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1656</v>
      </c>
      <c r="B5933" s="37" t="s">
        <v>845</v>
      </c>
      <c r="C5933" s="38" t="s">
        <v>846</v>
      </c>
      <c r="D5933" s="24">
        <f t="shared" si="184"/>
        <v>97973</v>
      </c>
      <c r="E5933" s="32">
        <f t="shared" si="185"/>
        <v>117476.15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/>
      <c r="S5933" s="40"/>
      <c r="T5933" s="19"/>
      <c r="U5933" s="19"/>
      <c r="V5933" s="39"/>
      <c r="W5933" s="40"/>
      <c r="X5933" s="19"/>
      <c r="Y5933" s="19"/>
      <c r="Z5933" s="39"/>
      <c r="AA5933" s="40"/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1656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1656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7180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/>
      <c r="S5935" s="42"/>
      <c r="T5935" s="22"/>
      <c r="U5935" s="22"/>
      <c r="V5935" s="41"/>
      <c r="W5935" s="42"/>
      <c r="X5935" s="22"/>
      <c r="Y5935" s="22"/>
      <c r="Z5935" s="41"/>
      <c r="AA5935" s="42"/>
      <c r="AB5935" s="22"/>
      <c r="AC5935" s="22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1656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1656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1656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1656</v>
      </c>
      <c r="B5939" s="37" t="s">
        <v>857</v>
      </c>
      <c r="C5939" s="38" t="s">
        <v>858</v>
      </c>
      <c r="D5939" s="24">
        <f t="shared" si="184"/>
        <v>46235.45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/>
      <c r="S5939" s="40"/>
      <c r="T5939" s="19"/>
      <c r="U5939" s="19"/>
      <c r="V5939" s="39"/>
      <c r="W5939" s="40"/>
      <c r="X5939" s="19"/>
      <c r="Y5939" s="19"/>
      <c r="Z5939" s="39"/>
      <c r="AA5939" s="40"/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1656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1656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1656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/>
      <c r="S5942" s="40"/>
      <c r="T5942" s="19"/>
      <c r="U5942" s="19"/>
      <c r="V5942" s="39"/>
      <c r="W5942" s="40"/>
      <c r="X5942" s="19"/>
      <c r="Y5942" s="19"/>
      <c r="Z5942" s="39"/>
      <c r="AA5942" s="40"/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1656</v>
      </c>
      <c r="B5943" s="37" t="s">
        <v>865</v>
      </c>
      <c r="C5943" s="38" t="s">
        <v>866</v>
      </c>
      <c r="D5943" s="24">
        <f t="shared" si="184"/>
        <v>974135.21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/>
      <c r="S5943" s="40"/>
      <c r="T5943" s="19"/>
      <c r="U5943" s="19"/>
      <c r="V5943" s="39"/>
      <c r="W5943" s="40"/>
      <c r="X5943" s="19"/>
      <c r="Y5943" s="19"/>
      <c r="Z5943" s="39"/>
      <c r="AA5943" s="40"/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1656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/>
      <c r="S5944" s="40"/>
      <c r="T5944" s="19"/>
      <c r="U5944" s="19"/>
      <c r="V5944" s="39"/>
      <c r="W5944" s="40"/>
      <c r="X5944" s="19"/>
      <c r="Y5944" s="19"/>
      <c r="Z5944" s="39"/>
      <c r="AA5944" s="40"/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1656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1656</v>
      </c>
      <c r="B5946" s="37" t="s">
        <v>871</v>
      </c>
      <c r="C5946" s="38" t="s">
        <v>872</v>
      </c>
      <c r="D5946" s="24">
        <f t="shared" si="184"/>
        <v>3052</v>
      </c>
      <c r="E5946" s="32">
        <f t="shared" si="185"/>
        <v>178394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/>
      <c r="S5946" s="40"/>
      <c r="T5946" s="19"/>
      <c r="U5946" s="19"/>
      <c r="V5946" s="39"/>
      <c r="W5946" s="40"/>
      <c r="X5946" s="19"/>
      <c r="Y5946" s="19"/>
      <c r="Z5946" s="39"/>
      <c r="AA5946" s="40"/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1656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42240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/>
      <c r="S5947" s="40"/>
      <c r="T5947" s="19"/>
      <c r="U5947" s="19"/>
      <c r="V5947" s="39"/>
      <c r="W5947" s="40"/>
      <c r="X5947" s="19"/>
      <c r="Y5947" s="19"/>
      <c r="Z5947" s="39"/>
      <c r="AA5947" s="40"/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1656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1656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1656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16578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/>
      <c r="S5950" s="40"/>
      <c r="T5950" s="19"/>
      <c r="U5950" s="19"/>
      <c r="V5950" s="39"/>
      <c r="W5950" s="40"/>
      <c r="X5950" s="19"/>
      <c r="Y5950" s="19"/>
      <c r="Z5950" s="39"/>
      <c r="AA5950" s="40"/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1656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5450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/>
      <c r="S5951" s="42"/>
      <c r="T5951" s="22"/>
      <c r="U5951" s="22"/>
      <c r="V5951" s="41"/>
      <c r="W5951" s="42"/>
      <c r="X5951" s="22"/>
      <c r="Y5951" s="22"/>
      <c r="Z5951" s="41"/>
      <c r="AA5951" s="42"/>
      <c r="AB5951" s="22"/>
      <c r="AC5951" s="22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1656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1656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1656</v>
      </c>
      <c r="B5954" s="37" t="s">
        <v>887</v>
      </c>
      <c r="C5954" s="38" t="s">
        <v>888</v>
      </c>
      <c r="D5954" s="24">
        <f t="shared" si="184"/>
        <v>50516.93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/>
      <c r="S5954" s="40"/>
      <c r="T5954" s="19"/>
      <c r="U5954" s="19"/>
      <c r="V5954" s="39"/>
      <c r="W5954" s="40"/>
      <c r="X5954" s="19"/>
      <c r="Y5954" s="19"/>
      <c r="Z5954" s="39"/>
      <c r="AA5954" s="40"/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1656</v>
      </c>
      <c r="B5955" s="37" t="s">
        <v>889</v>
      </c>
      <c r="C5955" s="38" t="s">
        <v>890</v>
      </c>
      <c r="D5955" s="24">
        <f t="shared" si="184"/>
        <v>9589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/>
      <c r="S5955" s="40"/>
      <c r="T5955" s="19"/>
      <c r="U5955" s="19"/>
      <c r="V5955" s="39"/>
      <c r="W5955" s="40"/>
      <c r="X5955" s="19"/>
      <c r="Y5955" s="19"/>
      <c r="Z5955" s="39"/>
      <c r="AA5955" s="40"/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1656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1656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1656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1656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1656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0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/>
      <c r="S5960" s="42"/>
      <c r="T5960" s="22"/>
      <c r="U5960" s="22"/>
      <c r="V5960" s="41"/>
      <c r="W5960" s="42"/>
      <c r="X5960" s="22"/>
      <c r="Y5960" s="22"/>
      <c r="Z5960" s="41"/>
      <c r="AA5960" s="42"/>
      <c r="AB5960" s="22"/>
      <c r="AC5960" s="22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1656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59847.5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/>
      <c r="S5961" s="42"/>
      <c r="T5961" s="22"/>
      <c r="U5961" s="22"/>
      <c r="V5961" s="41"/>
      <c r="W5961" s="42"/>
      <c r="X5961" s="22"/>
      <c r="Y5961" s="22"/>
      <c r="Z5961" s="41"/>
      <c r="AA5961" s="42"/>
      <c r="AB5961" s="22"/>
      <c r="AC5961" s="22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1656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9900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/>
      <c r="S5962" s="42"/>
      <c r="T5962" s="22"/>
      <c r="U5962" s="22"/>
      <c r="V5962" s="41"/>
      <c r="W5962" s="42"/>
      <c r="X5962" s="22"/>
      <c r="Y5962" s="22"/>
      <c r="Z5962" s="41"/>
      <c r="AA5962" s="42"/>
      <c r="AB5962" s="22"/>
      <c r="AC5962" s="22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1656</v>
      </c>
      <c r="B5963" s="37" t="s">
        <v>905</v>
      </c>
      <c r="C5963" s="38" t="s">
        <v>906</v>
      </c>
      <c r="D5963" s="24">
        <f t="shared" si="186"/>
        <v>75943.3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/>
      <c r="S5963" s="42"/>
      <c r="T5963" s="22"/>
      <c r="U5963" s="22"/>
      <c r="V5963" s="41"/>
      <c r="W5963" s="42"/>
      <c r="X5963" s="22"/>
      <c r="Y5963" s="22"/>
      <c r="Z5963" s="41"/>
      <c r="AA5963" s="42"/>
      <c r="AB5963" s="22"/>
      <c r="AC5963" s="22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1656</v>
      </c>
      <c r="B5964" s="37" t="s">
        <v>907</v>
      </c>
      <c r="C5964" s="38" t="s">
        <v>908</v>
      </c>
      <c r="D5964" s="24">
        <f t="shared" si="186"/>
        <v>9900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/>
      <c r="S5964" s="42"/>
      <c r="T5964" s="22"/>
      <c r="U5964" s="22"/>
      <c r="V5964" s="41"/>
      <c r="W5964" s="42"/>
      <c r="X5964" s="22"/>
      <c r="Y5964" s="22"/>
      <c r="Z5964" s="41"/>
      <c r="AA5964" s="42"/>
      <c r="AB5964" s="22"/>
      <c r="AC5964" s="22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1656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1656</v>
      </c>
      <c r="B5966" s="37" t="s">
        <v>911</v>
      </c>
      <c r="C5966" s="38" t="s">
        <v>912</v>
      </c>
      <c r="D5966" s="24">
        <f t="shared" si="186"/>
        <v>0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/>
      <c r="Y5966" s="22"/>
      <c r="Z5966" s="41"/>
      <c r="AA5966" s="42"/>
      <c r="AB5966" s="22"/>
      <c r="AC5966" s="22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1656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1656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1656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1656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1656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1656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28000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/>
      <c r="S5972" s="42"/>
      <c r="T5972" s="22"/>
      <c r="U5972" s="22"/>
      <c r="V5972" s="41"/>
      <c r="W5972" s="42"/>
      <c r="X5972" s="22"/>
      <c r="Y5972" s="22"/>
      <c r="Z5972" s="41"/>
      <c r="AA5972" s="42"/>
      <c r="AB5972" s="22"/>
      <c r="AC5972" s="22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1656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1656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1656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1656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1656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1656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1656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1656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/>
      <c r="S5980" s="42"/>
      <c r="T5980" s="22"/>
      <c r="U5980" s="22"/>
      <c r="V5980" s="41"/>
      <c r="W5980" s="42"/>
      <c r="X5980" s="22"/>
      <c r="Y5980" s="22"/>
      <c r="Z5980" s="41"/>
      <c r="AA5980" s="42"/>
      <c r="AB5980" s="22"/>
      <c r="AC5980" s="22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1656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36401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/>
      <c r="S5981" s="42"/>
      <c r="T5981" s="22"/>
      <c r="U5981" s="22"/>
      <c r="V5981" s="41"/>
      <c r="W5981" s="42"/>
      <c r="X5981" s="22"/>
      <c r="Y5981" s="22"/>
      <c r="Z5981" s="41"/>
      <c r="AA5981" s="42"/>
      <c r="AB5981" s="22"/>
      <c r="AC5981" s="22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1656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9970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/>
      <c r="S5982" s="42"/>
      <c r="T5982" s="22"/>
      <c r="U5982" s="22"/>
      <c r="V5982" s="41"/>
      <c r="W5982" s="42"/>
      <c r="X5982" s="22"/>
      <c r="Y5982" s="22"/>
      <c r="Z5982" s="41"/>
      <c r="AA5982" s="42"/>
      <c r="AB5982" s="22"/>
      <c r="AC5982" s="22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1656</v>
      </c>
      <c r="B5983" s="37" t="s">
        <v>945</v>
      </c>
      <c r="C5983" s="38" t="s">
        <v>946</v>
      </c>
      <c r="D5983" s="24">
        <f t="shared" si="186"/>
        <v>36401</v>
      </c>
      <c r="E5983" s="32">
        <f t="shared" si="187"/>
        <v>0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/>
      <c r="S5983" s="42"/>
      <c r="T5983" s="22"/>
      <c r="U5983" s="22"/>
      <c r="V5983" s="41"/>
      <c r="W5983" s="42"/>
      <c r="X5983" s="22"/>
      <c r="Y5983" s="22"/>
      <c r="Z5983" s="41"/>
      <c r="AA5983" s="42"/>
      <c r="AB5983" s="22"/>
      <c r="AC5983" s="22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1656</v>
      </c>
      <c r="B5984" s="37" t="s">
        <v>947</v>
      </c>
      <c r="C5984" s="38" t="s">
        <v>948</v>
      </c>
      <c r="D5984" s="24">
        <f t="shared" si="186"/>
        <v>0</v>
      </c>
      <c r="E5984" s="32">
        <f t="shared" si="187"/>
        <v>1436.6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/>
      <c r="S5984" s="42"/>
      <c r="T5984" s="22"/>
      <c r="U5984" s="22"/>
      <c r="V5984" s="41"/>
      <c r="W5984" s="42"/>
      <c r="X5984" s="22"/>
      <c r="Y5984" s="22"/>
      <c r="Z5984" s="41"/>
      <c r="AA5984" s="42"/>
      <c r="AB5984" s="22"/>
      <c r="AC5984" s="22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1656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1656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1656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1656</v>
      </c>
      <c r="B5988" s="37" t="s">
        <v>955</v>
      </c>
      <c r="C5988" s="38" t="s">
        <v>956</v>
      </c>
      <c r="D5988" s="24">
        <f t="shared" si="186"/>
        <v>0</v>
      </c>
      <c r="E5988" s="32">
        <f t="shared" si="187"/>
        <v>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/>
      <c r="W5988" s="42"/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1656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1656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1656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1656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249768.96999999997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/>
      <c r="S5992" s="40"/>
      <c r="T5992" s="19"/>
      <c r="U5992" s="19"/>
      <c r="V5992" s="39"/>
      <c r="W5992" s="40"/>
      <c r="X5992" s="19"/>
      <c r="Y5992" s="19"/>
      <c r="Z5992" s="39"/>
      <c r="AA5992" s="40"/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1656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1656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1656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45316.200000000004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/>
      <c r="S5995" s="42"/>
      <c r="T5995" s="22"/>
      <c r="U5995" s="22"/>
      <c r="V5995" s="41"/>
      <c r="W5995" s="42"/>
      <c r="X5995" s="22"/>
      <c r="Y5995" s="22"/>
      <c r="Z5995" s="41"/>
      <c r="AA5995" s="42"/>
      <c r="AB5995" s="22"/>
      <c r="AC5995" s="22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1656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1656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1656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1656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7861870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/>
      <c r="S5999" s="40"/>
      <c r="T5999" s="19"/>
      <c r="U5999" s="19"/>
      <c r="V5999" s="39"/>
      <c r="W5999" s="40"/>
      <c r="X5999" s="19"/>
      <c r="Y5999" s="19"/>
      <c r="Z5999" s="39"/>
      <c r="AA5999" s="40"/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1656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1656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1656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1656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1656</v>
      </c>
      <c r="B6004" s="37" t="s">
        <v>985</v>
      </c>
      <c r="C6004" s="38" t="s">
        <v>986</v>
      </c>
      <c r="D6004" s="24">
        <f t="shared" si="186"/>
        <v>0</v>
      </c>
      <c r="E6004" s="32">
        <f t="shared" si="187"/>
        <v>297665.3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/>
      <c r="S6004" s="40"/>
      <c r="T6004" s="19"/>
      <c r="U6004" s="19"/>
      <c r="V6004" s="39"/>
      <c r="W6004" s="40"/>
      <c r="X6004" s="19"/>
      <c r="Y6004" s="19"/>
      <c r="Z6004" s="39"/>
      <c r="AA6004" s="40"/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1656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1656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1656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1656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1656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1656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1656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1656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1656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1656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1656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1656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48133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/>
      <c r="S6016" s="40"/>
      <c r="T6016" s="19"/>
      <c r="U6016" s="19"/>
      <c r="V6016" s="39"/>
      <c r="W6016" s="40"/>
      <c r="X6016" s="19"/>
      <c r="Y6016" s="19"/>
      <c r="Z6016" s="39"/>
      <c r="AA6016" s="40"/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1656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1656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1656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11580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/>
      <c r="S6019" s="42"/>
      <c r="T6019" s="22"/>
      <c r="U6019" s="22"/>
      <c r="V6019" s="41"/>
      <c r="W6019" s="42"/>
      <c r="X6019" s="22"/>
      <c r="Y6019" s="22"/>
      <c r="Z6019" s="41"/>
      <c r="AA6019" s="42"/>
      <c r="AB6019" s="22"/>
      <c r="AC6019" s="22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1656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1656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1656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1656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1656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1656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/>
      <c r="AC6025" s="22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1656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594300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/>
      <c r="S6026" s="42"/>
      <c r="T6026" s="22"/>
      <c r="U6026" s="22"/>
      <c r="V6026" s="41"/>
      <c r="W6026" s="42"/>
      <c r="X6026" s="22"/>
      <c r="Y6026" s="22"/>
      <c r="Z6026" s="41"/>
      <c r="AA6026" s="42"/>
      <c r="AB6026" s="22"/>
      <c r="AC6026" s="22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1656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1656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1656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52999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/>
      <c r="S6029" s="40"/>
      <c r="T6029" s="19"/>
      <c r="U6029" s="19"/>
      <c r="V6029" s="39"/>
      <c r="W6029" s="40"/>
      <c r="X6029" s="19"/>
      <c r="Y6029" s="19"/>
      <c r="Z6029" s="39"/>
      <c r="AA6029" s="40"/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1656</v>
      </c>
      <c r="B6030" s="37" t="s">
        <v>1037</v>
      </c>
      <c r="C6030" s="38" t="s">
        <v>1038</v>
      </c>
      <c r="D6030" s="24">
        <f t="shared" si="188"/>
        <v>0</v>
      </c>
      <c r="E6030" s="32">
        <f t="shared" si="189"/>
        <v>67760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/>
      <c r="S6030" s="40"/>
      <c r="T6030" s="19"/>
      <c r="U6030" s="19"/>
      <c r="V6030" s="39"/>
      <c r="W6030" s="40"/>
      <c r="X6030" s="19"/>
      <c r="Y6030" s="19"/>
      <c r="Z6030" s="39"/>
      <c r="AA6030" s="40"/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1656</v>
      </c>
      <c r="B6031" s="37" t="s">
        <v>1039</v>
      </c>
      <c r="C6031" s="38" t="s">
        <v>1040</v>
      </c>
      <c r="D6031" s="24">
        <f t="shared" si="188"/>
        <v>5760490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/>
      <c r="S6031" s="40"/>
      <c r="T6031" s="19"/>
      <c r="U6031" s="19"/>
      <c r="V6031" s="39"/>
      <c r="W6031" s="40"/>
      <c r="X6031" s="19"/>
      <c r="Y6031" s="19"/>
      <c r="Z6031" s="39"/>
      <c r="AA6031" s="40"/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1656</v>
      </c>
      <c r="B6032" s="37" t="s">
        <v>1041</v>
      </c>
      <c r="C6032" s="38" t="s">
        <v>1042</v>
      </c>
      <c r="D6032" s="24">
        <f t="shared" si="188"/>
        <v>375900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/>
      <c r="S6032" s="40"/>
      <c r="T6032" s="19"/>
      <c r="U6032" s="19"/>
      <c r="V6032" s="39"/>
      <c r="W6032" s="40"/>
      <c r="X6032" s="19"/>
      <c r="Y6032" s="19"/>
      <c r="Z6032" s="39"/>
      <c r="AA6032" s="40"/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1656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1656</v>
      </c>
      <c r="B6034" s="37" t="s">
        <v>1045</v>
      </c>
      <c r="C6034" s="38" t="s">
        <v>1046</v>
      </c>
      <c r="D6034" s="24">
        <f t="shared" si="188"/>
        <v>289800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/>
      <c r="S6034" s="40"/>
      <c r="T6034" s="19"/>
      <c r="U6034" s="19"/>
      <c r="V6034" s="39"/>
      <c r="W6034" s="40"/>
      <c r="X6034" s="19"/>
      <c r="Y6034" s="19"/>
      <c r="Z6034" s="39"/>
      <c r="AA6034" s="40"/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1656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1656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1656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1656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1656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1656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1656</v>
      </c>
      <c r="B6041" s="37" t="s">
        <v>1059</v>
      </c>
      <c r="C6041" s="38" t="s">
        <v>1060</v>
      </c>
      <c r="D6041" s="24">
        <f t="shared" si="188"/>
        <v>607550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/>
      <c r="S6041" s="40"/>
      <c r="T6041" s="19"/>
      <c r="U6041" s="19"/>
      <c r="V6041" s="39"/>
      <c r="W6041" s="40"/>
      <c r="X6041" s="19"/>
      <c r="Y6041" s="19"/>
      <c r="Z6041" s="39"/>
      <c r="AA6041" s="40"/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1656</v>
      </c>
      <c r="B6042" s="37" t="s">
        <v>1061</v>
      </c>
      <c r="C6042" s="38" t="s">
        <v>1062</v>
      </c>
      <c r="D6042" s="24">
        <f t="shared" si="188"/>
        <v>368410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/>
      <c r="S6042" s="40"/>
      <c r="T6042" s="19"/>
      <c r="U6042" s="19"/>
      <c r="V6042" s="39"/>
      <c r="W6042" s="40"/>
      <c r="X6042" s="19"/>
      <c r="Y6042" s="19"/>
      <c r="Z6042" s="39"/>
      <c r="AA6042" s="40"/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1656</v>
      </c>
      <c r="B6043" s="37" t="s">
        <v>1063</v>
      </c>
      <c r="C6043" s="38" t="s">
        <v>1064</v>
      </c>
      <c r="D6043" s="24">
        <f t="shared" si="188"/>
        <v>238441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/>
      <c r="S6043" s="40"/>
      <c r="T6043" s="19"/>
      <c r="U6043" s="19"/>
      <c r="V6043" s="39"/>
      <c r="W6043" s="40"/>
      <c r="X6043" s="19"/>
      <c r="Y6043" s="19"/>
      <c r="Z6043" s="39"/>
      <c r="AA6043" s="40"/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1656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1656</v>
      </c>
      <c r="B6045" s="37" t="s">
        <v>1067</v>
      </c>
      <c r="C6045" s="38" t="s">
        <v>1068</v>
      </c>
      <c r="D6045" s="24">
        <f t="shared" si="188"/>
        <v>1660509</v>
      </c>
      <c r="E6045" s="32">
        <f t="shared" si="189"/>
        <v>7659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/>
      <c r="S6045" s="40"/>
      <c r="T6045" s="19"/>
      <c r="U6045" s="19"/>
      <c r="V6045" s="39"/>
      <c r="W6045" s="40"/>
      <c r="X6045" s="19"/>
      <c r="Y6045" s="19"/>
      <c r="Z6045" s="39"/>
      <c r="AA6045" s="40"/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1656</v>
      </c>
      <c r="B6046" s="37" t="s">
        <v>1069</v>
      </c>
      <c r="C6046" s="38" t="s">
        <v>1070</v>
      </c>
      <c r="D6046" s="24">
        <f t="shared" si="188"/>
        <v>843060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/>
      <c r="S6046" s="40"/>
      <c r="T6046" s="19"/>
      <c r="U6046" s="19"/>
      <c r="V6046" s="39"/>
      <c r="W6046" s="40"/>
      <c r="X6046" s="19"/>
      <c r="Y6046" s="19"/>
      <c r="Z6046" s="39"/>
      <c r="AA6046" s="40"/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1656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1656</v>
      </c>
      <c r="B6048" s="37" t="s">
        <v>1073</v>
      </c>
      <c r="C6048" s="38" t="s">
        <v>1074</v>
      </c>
      <c r="D6048" s="24">
        <f t="shared" si="188"/>
        <v>0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/>
      <c r="U6048" s="19"/>
      <c r="V6048" s="39"/>
      <c r="W6048" s="40"/>
      <c r="X6048" s="19"/>
      <c r="Y6048" s="19"/>
      <c r="Z6048" s="39"/>
      <c r="AA6048" s="40"/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1656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1656</v>
      </c>
      <c r="B6050" s="37" t="s">
        <v>1077</v>
      </c>
      <c r="C6050" s="38" t="s">
        <v>1078</v>
      </c>
      <c r="D6050" s="24">
        <f t="shared" si="188"/>
        <v>358920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/>
      <c r="S6050" s="40"/>
      <c r="T6050" s="19"/>
      <c r="U6050" s="19"/>
      <c r="V6050" s="39"/>
      <c r="W6050" s="40"/>
      <c r="X6050" s="19"/>
      <c r="Y6050" s="19"/>
      <c r="Z6050" s="39"/>
      <c r="AA6050" s="40"/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1656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/>
      <c r="AC6051" s="22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1656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1656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1656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1656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1656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1656</v>
      </c>
      <c r="B6057" s="37" t="s">
        <v>1091</v>
      </c>
      <c r="C6057" s="38" t="s">
        <v>1092</v>
      </c>
      <c r="D6057" s="24">
        <f t="shared" si="188"/>
        <v>100800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/>
      <c r="S6057" s="42"/>
      <c r="T6057" s="22"/>
      <c r="U6057" s="22"/>
      <c r="V6057" s="41"/>
      <c r="W6057" s="42"/>
      <c r="X6057" s="22"/>
      <c r="Y6057" s="22"/>
      <c r="Z6057" s="41"/>
      <c r="AA6057" s="42"/>
      <c r="AB6057" s="22"/>
      <c r="AC6057" s="22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1656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1656</v>
      </c>
      <c r="B6059" s="37" t="s">
        <v>1095</v>
      </c>
      <c r="C6059" s="38" t="s">
        <v>1096</v>
      </c>
      <c r="D6059" s="24">
        <f t="shared" si="188"/>
        <v>319500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/>
      <c r="S6059" s="40"/>
      <c r="T6059" s="19"/>
      <c r="U6059" s="19"/>
      <c r="V6059" s="39"/>
      <c r="W6059" s="40"/>
      <c r="X6059" s="19"/>
      <c r="Y6059" s="19"/>
      <c r="Z6059" s="39"/>
      <c r="AA6059" s="40"/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1656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1656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1656</v>
      </c>
      <c r="B6062" s="37" t="s">
        <v>1101</v>
      </c>
      <c r="C6062" s="38" t="s">
        <v>1102</v>
      </c>
      <c r="D6062" s="24">
        <f t="shared" si="188"/>
        <v>107354.6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/>
      <c r="S6062" s="40"/>
      <c r="T6062" s="19"/>
      <c r="U6062" s="19"/>
      <c r="V6062" s="39"/>
      <c r="W6062" s="40"/>
      <c r="X6062" s="19"/>
      <c r="Y6062" s="19"/>
      <c r="Z6062" s="39"/>
      <c r="AA6062" s="40"/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1656</v>
      </c>
      <c r="B6063" s="37" t="s">
        <v>1103</v>
      </c>
      <c r="C6063" s="38" t="s">
        <v>1104</v>
      </c>
      <c r="D6063" s="24">
        <f t="shared" si="188"/>
        <v>161031.9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/>
      <c r="S6063" s="40"/>
      <c r="T6063" s="19"/>
      <c r="U6063" s="19"/>
      <c r="V6063" s="39"/>
      <c r="W6063" s="40"/>
      <c r="X6063" s="19"/>
      <c r="Y6063" s="19"/>
      <c r="Z6063" s="39"/>
      <c r="AA6063" s="40"/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1656</v>
      </c>
      <c r="B6064" s="37" t="s">
        <v>1105</v>
      </c>
      <c r="C6064" s="38" t="s">
        <v>1106</v>
      </c>
      <c r="D6064" s="24">
        <f t="shared" si="188"/>
        <v>29278.799999999996</v>
      </c>
      <c r="E6064" s="32">
        <f t="shared" si="189"/>
        <v>0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/>
      <c r="S6064" s="40"/>
      <c r="T6064" s="19"/>
      <c r="U6064" s="19"/>
      <c r="V6064" s="39"/>
      <c r="W6064" s="40"/>
      <c r="X6064" s="19"/>
      <c r="Y6064" s="19"/>
      <c r="Z6064" s="39"/>
      <c r="AA6064" s="40"/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1656</v>
      </c>
      <c r="B6065" s="37" t="s">
        <v>1107</v>
      </c>
      <c r="C6065" s="38" t="s">
        <v>1108</v>
      </c>
      <c r="D6065" s="24">
        <f t="shared" si="188"/>
        <v>13500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/>
      <c r="S6065" s="40"/>
      <c r="T6065" s="19"/>
      <c r="U6065" s="19"/>
      <c r="V6065" s="39"/>
      <c r="W6065" s="40"/>
      <c r="X6065" s="19"/>
      <c r="Y6065" s="19"/>
      <c r="Z6065" s="39"/>
      <c r="AA6065" s="40"/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1656</v>
      </c>
      <c r="B6066" s="37" t="s">
        <v>1109</v>
      </c>
      <c r="C6066" s="38" t="s">
        <v>1110</v>
      </c>
      <c r="D6066" s="24">
        <f t="shared" si="188"/>
        <v>129045</v>
      </c>
      <c r="E6066" s="32">
        <f t="shared" si="189"/>
        <v>0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/>
      <c r="S6066" s="40"/>
      <c r="T6066" s="19"/>
      <c r="U6066" s="19"/>
      <c r="V6066" s="39"/>
      <c r="W6066" s="40"/>
      <c r="X6066" s="19"/>
      <c r="Y6066" s="19"/>
      <c r="Z6066" s="39"/>
      <c r="AA6066" s="40"/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1656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1656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1656</v>
      </c>
      <c r="B6069" s="37" t="s">
        <v>1115</v>
      </c>
      <c r="C6069" s="38" t="s">
        <v>1116</v>
      </c>
      <c r="D6069" s="24">
        <f t="shared" si="188"/>
        <v>361500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/>
      <c r="S6069" s="42"/>
      <c r="T6069" s="22"/>
      <c r="U6069" s="22"/>
      <c r="V6069" s="41"/>
      <c r="W6069" s="42"/>
      <c r="X6069" s="22"/>
      <c r="Y6069" s="22"/>
      <c r="Z6069" s="41"/>
      <c r="AA6069" s="42"/>
      <c r="AB6069" s="22"/>
      <c r="AC6069" s="22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1656</v>
      </c>
      <c r="B6070" s="37" t="s">
        <v>1117</v>
      </c>
      <c r="C6070" s="38" t="s">
        <v>1118</v>
      </c>
      <c r="D6070" s="24">
        <f t="shared" si="188"/>
        <v>30000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/>
      <c r="S6070" s="40"/>
      <c r="T6070" s="19"/>
      <c r="U6070" s="19"/>
      <c r="V6070" s="39"/>
      <c r="W6070" s="40"/>
      <c r="X6070" s="19"/>
      <c r="Y6070" s="19"/>
      <c r="Z6070" s="39"/>
      <c r="AA6070" s="40"/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1656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1656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1656</v>
      </c>
      <c r="B6073" s="37" t="s">
        <v>1123</v>
      </c>
      <c r="C6073" s="38" t="s">
        <v>1124</v>
      </c>
      <c r="D6073" s="24">
        <f t="shared" si="188"/>
        <v>1467100</v>
      </c>
      <c r="E6073" s="32">
        <f t="shared" si="189"/>
        <v>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/>
      <c r="S6073" s="42"/>
      <c r="T6073" s="22"/>
      <c r="U6073" s="22"/>
      <c r="V6073" s="41"/>
      <c r="W6073" s="42"/>
      <c r="X6073" s="22"/>
      <c r="Y6073" s="22"/>
      <c r="Z6073" s="41"/>
      <c r="AA6073" s="42"/>
      <c r="AB6073" s="22"/>
      <c r="AC6073" s="22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1656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1656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/>
      <c r="AC6075" s="22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1656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1656</v>
      </c>
      <c r="B6077" s="37" t="s">
        <v>1131</v>
      </c>
      <c r="C6077" s="38" t="s">
        <v>1132</v>
      </c>
      <c r="D6077" s="24">
        <f t="shared" si="188"/>
        <v>157400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/>
      <c r="S6077" s="40"/>
      <c r="T6077" s="19"/>
      <c r="U6077" s="19"/>
      <c r="V6077" s="39"/>
      <c r="W6077" s="40"/>
      <c r="X6077" s="19"/>
      <c r="Y6077" s="19"/>
      <c r="Z6077" s="39"/>
      <c r="AA6077" s="40"/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1656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1656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1656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1656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/>
      <c r="S6081" s="42"/>
      <c r="T6081" s="22"/>
      <c r="U6081" s="22"/>
      <c r="V6081" s="41"/>
      <c r="W6081" s="42"/>
      <c r="X6081" s="22"/>
      <c r="Y6081" s="22"/>
      <c r="Z6081" s="41"/>
      <c r="AA6081" s="42"/>
      <c r="AB6081" s="22"/>
      <c r="AC6081" s="22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1656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1656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1656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36999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/>
      <c r="S6084" s="40"/>
      <c r="T6084" s="19"/>
      <c r="U6084" s="19"/>
      <c r="V6084" s="39"/>
      <c r="W6084" s="40"/>
      <c r="X6084" s="19"/>
      <c r="Y6084" s="19"/>
      <c r="Z6084" s="39"/>
      <c r="AA6084" s="40"/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1656</v>
      </c>
      <c r="B6085" s="37" t="s">
        <v>1147</v>
      </c>
      <c r="C6085" s="38" t="s">
        <v>1148</v>
      </c>
      <c r="D6085" s="24">
        <f t="shared" si="190"/>
        <v>16000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/>
      <c r="S6085" s="40"/>
      <c r="T6085" s="19"/>
      <c r="U6085" s="19"/>
      <c r="V6085" s="39"/>
      <c r="W6085" s="40"/>
      <c r="X6085" s="19"/>
      <c r="Y6085" s="19"/>
      <c r="Z6085" s="39"/>
      <c r="AA6085" s="40"/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1656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1656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1656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1656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1656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1656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1656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1656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1656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1656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1656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1656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1656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1656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1656</v>
      </c>
      <c r="B6100" s="37" t="s">
        <v>1176</v>
      </c>
      <c r="C6100" s="38" t="s">
        <v>1177</v>
      </c>
      <c r="D6100" s="24">
        <f t="shared" si="190"/>
        <v>0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/>
      <c r="U6100" s="22"/>
      <c r="V6100" s="41"/>
      <c r="W6100" s="42"/>
      <c r="X6100" s="22"/>
      <c r="Y6100" s="22"/>
      <c r="Z6100" s="41"/>
      <c r="AA6100" s="42"/>
      <c r="AB6100" s="22"/>
      <c r="AC6100" s="22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1656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1656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1656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1656</v>
      </c>
      <c r="B6104" s="37" t="s">
        <v>1184</v>
      </c>
      <c r="C6104" s="38" t="s">
        <v>1185</v>
      </c>
      <c r="D6104" s="24">
        <f t="shared" si="190"/>
        <v>24759.8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/>
      <c r="S6104" s="42"/>
      <c r="T6104" s="22"/>
      <c r="U6104" s="22"/>
      <c r="V6104" s="41"/>
      <c r="W6104" s="42"/>
      <c r="X6104" s="22"/>
      <c r="Y6104" s="22"/>
      <c r="Z6104" s="41"/>
      <c r="AA6104" s="42"/>
      <c r="AB6104" s="22"/>
      <c r="AC6104" s="22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1656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1656</v>
      </c>
      <c r="B6106" s="37" t="s">
        <v>1188</v>
      </c>
      <c r="C6106" s="38" t="s">
        <v>1189</v>
      </c>
      <c r="D6106" s="24">
        <f t="shared" si="190"/>
        <v>9395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/>
      <c r="S6106" s="42"/>
      <c r="T6106" s="22"/>
      <c r="U6106" s="22"/>
      <c r="V6106" s="41"/>
      <c r="W6106" s="42"/>
      <c r="X6106" s="22"/>
      <c r="Y6106" s="22"/>
      <c r="Z6106" s="41"/>
      <c r="AA6106" s="42"/>
      <c r="AB6106" s="22"/>
      <c r="AC6106" s="22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1656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1656</v>
      </c>
      <c r="B6108" s="37" t="s">
        <v>1192</v>
      </c>
      <c r="C6108" s="38" t="s">
        <v>1193</v>
      </c>
      <c r="D6108" s="24">
        <f t="shared" si="190"/>
        <v>14634.6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/>
      <c r="S6108" s="42"/>
      <c r="T6108" s="22"/>
      <c r="U6108" s="22"/>
      <c r="V6108" s="41"/>
      <c r="W6108" s="42"/>
      <c r="X6108" s="22"/>
      <c r="Y6108" s="22"/>
      <c r="Z6108" s="41"/>
      <c r="AA6108" s="42"/>
      <c r="AB6108" s="22"/>
      <c r="AC6108" s="22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1656</v>
      </c>
      <c r="B6109" s="37" t="s">
        <v>1194</v>
      </c>
      <c r="C6109" s="38" t="s">
        <v>1195</v>
      </c>
      <c r="D6109" s="24">
        <f t="shared" si="190"/>
        <v>55319.08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/>
      <c r="S6109" s="40"/>
      <c r="T6109" s="19"/>
      <c r="U6109" s="19"/>
      <c r="V6109" s="39"/>
      <c r="W6109" s="40"/>
      <c r="X6109" s="19"/>
      <c r="Y6109" s="19"/>
      <c r="Z6109" s="39"/>
      <c r="AA6109" s="40"/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1656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1656</v>
      </c>
      <c r="B6111" s="37" t="s">
        <v>1198</v>
      </c>
      <c r="C6111" s="38" t="s">
        <v>1199</v>
      </c>
      <c r="D6111" s="24">
        <f t="shared" si="190"/>
        <v>19532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/>
      <c r="S6111" s="42"/>
      <c r="T6111" s="22"/>
      <c r="U6111" s="22"/>
      <c r="V6111" s="41"/>
      <c r="W6111" s="42"/>
      <c r="X6111" s="22"/>
      <c r="Y6111" s="22"/>
      <c r="Z6111" s="41"/>
      <c r="AA6111" s="42"/>
      <c r="AB6111" s="22"/>
      <c r="AC6111" s="22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1656</v>
      </c>
      <c r="B6112" s="37" t="s">
        <v>1200</v>
      </c>
      <c r="C6112" s="38" t="s">
        <v>1201</v>
      </c>
      <c r="D6112" s="24">
        <f t="shared" si="190"/>
        <v>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1656</v>
      </c>
      <c r="B6113" s="37" t="s">
        <v>1202</v>
      </c>
      <c r="C6113" s="38" t="s">
        <v>1203</v>
      </c>
      <c r="D6113" s="24">
        <f t="shared" si="190"/>
        <v>74007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/>
      <c r="S6113" s="40"/>
      <c r="T6113" s="19"/>
      <c r="U6113" s="19"/>
      <c r="V6113" s="39"/>
      <c r="W6113" s="40"/>
      <c r="X6113" s="19"/>
      <c r="Y6113" s="19"/>
      <c r="Z6113" s="39"/>
      <c r="AA6113" s="40"/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1656</v>
      </c>
      <c r="B6114" s="37" t="s">
        <v>1204</v>
      </c>
      <c r="C6114" s="38" t="s">
        <v>1205</v>
      </c>
      <c r="D6114" s="24">
        <f t="shared" si="190"/>
        <v>100507.1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/>
      <c r="S6114" s="40"/>
      <c r="T6114" s="19"/>
      <c r="U6114" s="19"/>
      <c r="V6114" s="39"/>
      <c r="W6114" s="40"/>
      <c r="X6114" s="19"/>
      <c r="Y6114" s="19"/>
      <c r="Z6114" s="39"/>
      <c r="AA6114" s="40"/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1656</v>
      </c>
      <c r="B6115" s="37" t="s">
        <v>1206</v>
      </c>
      <c r="C6115" s="38" t="s">
        <v>1207</v>
      </c>
      <c r="D6115" s="24">
        <f t="shared" si="190"/>
        <v>21460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/>
      <c r="S6115" s="42"/>
      <c r="T6115" s="22"/>
      <c r="U6115" s="22"/>
      <c r="V6115" s="41"/>
      <c r="W6115" s="42"/>
      <c r="X6115" s="22"/>
      <c r="Y6115" s="22"/>
      <c r="Z6115" s="41"/>
      <c r="AA6115" s="42"/>
      <c r="AB6115" s="22"/>
      <c r="AC6115" s="22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1656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1656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1656</v>
      </c>
      <c r="B6118" s="37" t="s">
        <v>1212</v>
      </c>
      <c r="C6118" s="38" t="s">
        <v>1213</v>
      </c>
      <c r="D6118" s="24">
        <f t="shared" si="190"/>
        <v>79540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/>
      <c r="S6118" s="42"/>
      <c r="T6118" s="22"/>
      <c r="U6118" s="22"/>
      <c r="V6118" s="41"/>
      <c r="W6118" s="42"/>
      <c r="X6118" s="22"/>
      <c r="Y6118" s="22"/>
      <c r="Z6118" s="41"/>
      <c r="AA6118" s="42"/>
      <c r="AB6118" s="22"/>
      <c r="AC6118" s="22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1656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1656</v>
      </c>
      <c r="B6120" s="37" t="s">
        <v>1216</v>
      </c>
      <c r="C6120" s="38" t="s">
        <v>1217</v>
      </c>
      <c r="D6120" s="24">
        <f t="shared" si="190"/>
        <v>90748.2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/>
      <c r="S6120" s="42"/>
      <c r="T6120" s="22"/>
      <c r="U6120" s="22"/>
      <c r="V6120" s="41"/>
      <c r="W6120" s="42"/>
      <c r="X6120" s="22"/>
      <c r="Y6120" s="22"/>
      <c r="Z6120" s="41"/>
      <c r="AA6120" s="42"/>
      <c r="AB6120" s="22"/>
      <c r="AC6120" s="22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1656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1656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1656</v>
      </c>
      <c r="B6123" s="37" t="s">
        <v>1222</v>
      </c>
      <c r="C6123" s="38" t="s">
        <v>1223</v>
      </c>
      <c r="D6123" s="24">
        <f t="shared" si="190"/>
        <v>37255.9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/>
      <c r="S6123" s="40"/>
      <c r="T6123" s="19"/>
      <c r="U6123" s="19"/>
      <c r="V6123" s="39"/>
      <c r="W6123" s="40"/>
      <c r="X6123" s="19"/>
      <c r="Y6123" s="19"/>
      <c r="Z6123" s="39"/>
      <c r="AA6123" s="40"/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1656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/>
      <c r="S6124" s="40"/>
      <c r="T6124" s="19"/>
      <c r="U6124" s="19"/>
      <c r="V6124" s="39"/>
      <c r="W6124" s="40"/>
      <c r="X6124" s="19"/>
      <c r="Y6124" s="19"/>
      <c r="Z6124" s="39"/>
      <c r="AA6124" s="40"/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1656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/>
      <c r="S6125" s="40"/>
      <c r="T6125" s="19"/>
      <c r="U6125" s="19"/>
      <c r="V6125" s="39"/>
      <c r="W6125" s="40"/>
      <c r="X6125" s="19"/>
      <c r="Y6125" s="19"/>
      <c r="Z6125" s="39"/>
      <c r="AA6125" s="40"/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1656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1656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1656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/>
      <c r="S6128" s="42"/>
      <c r="T6128" s="22"/>
      <c r="U6128" s="22"/>
      <c r="V6128" s="41"/>
      <c r="W6128" s="42"/>
      <c r="X6128" s="22"/>
      <c r="Y6128" s="22"/>
      <c r="Z6128" s="41"/>
      <c r="AA6128" s="42"/>
      <c r="AB6128" s="22"/>
      <c r="AC6128" s="22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1656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1656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1656</v>
      </c>
      <c r="B6131" s="37" t="s">
        <v>1238</v>
      </c>
      <c r="C6131" s="38" t="s">
        <v>1239</v>
      </c>
      <c r="D6131" s="24">
        <f t="shared" si="190"/>
        <v>155030.79999999999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/>
      <c r="S6131" s="40"/>
      <c r="T6131" s="19"/>
      <c r="U6131" s="19"/>
      <c r="V6131" s="39"/>
      <c r="W6131" s="40"/>
      <c r="X6131" s="19"/>
      <c r="Y6131" s="19"/>
      <c r="Z6131" s="39"/>
      <c r="AA6131" s="40"/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1656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1656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1656</v>
      </c>
      <c r="B6134" s="37" t="s">
        <v>1244</v>
      </c>
      <c r="C6134" s="38" t="s">
        <v>1245</v>
      </c>
      <c r="D6134" s="24">
        <f t="shared" si="190"/>
        <v>80550</v>
      </c>
      <c r="E6134" s="32">
        <f t="shared" si="191"/>
        <v>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/>
      <c r="S6134" s="42"/>
      <c r="T6134" s="22"/>
      <c r="U6134" s="22"/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1656</v>
      </c>
      <c r="B6135" s="37" t="s">
        <v>1246</v>
      </c>
      <c r="C6135" s="38" t="s">
        <v>1247</v>
      </c>
      <c r="D6135" s="24">
        <f t="shared" si="190"/>
        <v>107400</v>
      </c>
      <c r="E6135" s="32">
        <f t="shared" si="191"/>
        <v>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/>
      <c r="S6135" s="42"/>
      <c r="T6135" s="22"/>
      <c r="U6135" s="22"/>
      <c r="V6135" s="41"/>
      <c r="W6135" s="42"/>
      <c r="X6135" s="22"/>
      <c r="Y6135" s="22"/>
      <c r="Z6135" s="41"/>
      <c r="AA6135" s="42"/>
      <c r="AB6135" s="22"/>
      <c r="AC6135" s="22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1656</v>
      </c>
      <c r="B6136" s="37" t="s">
        <v>1248</v>
      </c>
      <c r="C6136" s="38" t="s">
        <v>1249</v>
      </c>
      <c r="D6136" s="24">
        <f t="shared" si="190"/>
        <v>48927</v>
      </c>
      <c r="E6136" s="32">
        <f t="shared" si="191"/>
        <v>0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/>
      <c r="S6136" s="42"/>
      <c r="T6136" s="22"/>
      <c r="U6136" s="22"/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1656</v>
      </c>
      <c r="B6137" s="37" t="s">
        <v>1250</v>
      </c>
      <c r="C6137" s="38" t="s">
        <v>1251</v>
      </c>
      <c r="D6137" s="24">
        <f t="shared" si="190"/>
        <v>23688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/>
      <c r="S6137" s="40"/>
      <c r="T6137" s="19"/>
      <c r="U6137" s="19"/>
      <c r="V6137" s="39"/>
      <c r="W6137" s="40"/>
      <c r="X6137" s="19"/>
      <c r="Y6137" s="19"/>
      <c r="Z6137" s="39"/>
      <c r="AA6137" s="40"/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1656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1656</v>
      </c>
      <c r="B6139" s="37" t="s">
        <v>1254</v>
      </c>
      <c r="C6139" s="38" t="s">
        <v>1255</v>
      </c>
      <c r="D6139" s="24">
        <f t="shared" si="190"/>
        <v>148573.5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/>
      <c r="S6139" s="42"/>
      <c r="T6139" s="22"/>
      <c r="U6139" s="22"/>
      <c r="V6139" s="41"/>
      <c r="W6139" s="42"/>
      <c r="X6139" s="22"/>
      <c r="Y6139" s="22"/>
      <c r="Z6139" s="41"/>
      <c r="AA6139" s="42"/>
      <c r="AB6139" s="22"/>
      <c r="AC6139" s="22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1656</v>
      </c>
      <c r="B6140" s="37" t="s">
        <v>1256</v>
      </c>
      <c r="C6140" s="38" t="s">
        <v>1257</v>
      </c>
      <c r="D6140" s="24">
        <f t="shared" si="190"/>
        <v>167405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/>
      <c r="S6140" s="40"/>
      <c r="T6140" s="19"/>
      <c r="U6140" s="19"/>
      <c r="V6140" s="39"/>
      <c r="W6140" s="40"/>
      <c r="X6140" s="19"/>
      <c r="Y6140" s="19"/>
      <c r="Z6140" s="39"/>
      <c r="AA6140" s="40"/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1656</v>
      </c>
      <c r="B6141" s="37" t="s">
        <v>1258</v>
      </c>
      <c r="C6141" s="38" t="s">
        <v>1259</v>
      </c>
      <c r="D6141" s="24">
        <f t="shared" si="190"/>
        <v>49050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/>
      <c r="S6141" s="42"/>
      <c r="T6141" s="22"/>
      <c r="U6141" s="22"/>
      <c r="V6141" s="41"/>
      <c r="W6141" s="42"/>
      <c r="X6141" s="22"/>
      <c r="Y6141" s="22"/>
      <c r="Z6141" s="41"/>
      <c r="AA6141" s="42"/>
      <c r="AB6141" s="22"/>
      <c r="AC6141" s="22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1656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1656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1656</v>
      </c>
      <c r="B6144" s="37" t="s">
        <v>1264</v>
      </c>
      <c r="C6144" s="38" t="s">
        <v>1265</v>
      </c>
      <c r="D6144" s="24">
        <f t="shared" si="190"/>
        <v>453212.93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/>
      <c r="S6144" s="40"/>
      <c r="T6144" s="19"/>
      <c r="U6144" s="19"/>
      <c r="V6144" s="39"/>
      <c r="W6144" s="40"/>
      <c r="X6144" s="19"/>
      <c r="Y6144" s="19"/>
      <c r="Z6144" s="39"/>
      <c r="AA6144" s="40"/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1656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1656</v>
      </c>
      <c r="B6146" s="37" t="s">
        <v>1268</v>
      </c>
      <c r="C6146" s="38" t="s">
        <v>1269</v>
      </c>
      <c r="D6146" s="24">
        <f t="shared" si="190"/>
        <v>12849.230000000001</v>
      </c>
      <c r="E6146" s="32">
        <f t="shared" si="191"/>
        <v>0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/>
      <c r="S6146" s="40"/>
      <c r="T6146" s="19"/>
      <c r="U6146" s="19"/>
      <c r="V6146" s="39"/>
      <c r="W6146" s="40"/>
      <c r="X6146" s="19"/>
      <c r="Y6146" s="19"/>
      <c r="Z6146" s="39"/>
      <c r="AA6146" s="40"/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1656</v>
      </c>
      <c r="B6147" s="37" t="s">
        <v>1270</v>
      </c>
      <c r="C6147" s="38" t="s">
        <v>1271</v>
      </c>
      <c r="D6147" s="24">
        <f t="shared" si="190"/>
        <v>14391.5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/>
      <c r="S6147" s="40"/>
      <c r="T6147" s="19"/>
      <c r="U6147" s="19"/>
      <c r="V6147" s="39"/>
      <c r="W6147" s="40"/>
      <c r="X6147" s="19"/>
      <c r="Y6147" s="19"/>
      <c r="Z6147" s="39"/>
      <c r="AA6147" s="40"/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1656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3388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/>
      <c r="S6148" s="40"/>
      <c r="T6148" s="19"/>
      <c r="U6148" s="19"/>
      <c r="V6148" s="39"/>
      <c r="W6148" s="40"/>
      <c r="X6148" s="19"/>
      <c r="Y6148" s="19"/>
      <c r="Z6148" s="39"/>
      <c r="AA6148" s="40"/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1656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1656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/>
      <c r="S6150" s="42"/>
      <c r="T6150" s="22"/>
      <c r="U6150" s="22"/>
      <c r="V6150" s="41"/>
      <c r="W6150" s="42"/>
      <c r="X6150" s="22"/>
      <c r="Y6150" s="22"/>
      <c r="Z6150" s="41"/>
      <c r="AA6150" s="42"/>
      <c r="AB6150" s="22"/>
      <c r="AC6150" s="22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1656</v>
      </c>
      <c r="B6151" s="37" t="s">
        <v>1278</v>
      </c>
      <c r="C6151" s="38" t="s">
        <v>1279</v>
      </c>
      <c r="D6151" s="24">
        <f t="shared" si="192"/>
        <v>2442694.14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/>
      <c r="S6151" s="40"/>
      <c r="T6151" s="19"/>
      <c r="U6151" s="19"/>
      <c r="V6151" s="39"/>
      <c r="W6151" s="40"/>
      <c r="X6151" s="19"/>
      <c r="Y6151" s="19"/>
      <c r="Z6151" s="39"/>
      <c r="AA6151" s="40"/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1656</v>
      </c>
      <c r="B6152" s="37" t="s">
        <v>1280</v>
      </c>
      <c r="C6152" s="38" t="s">
        <v>1281</v>
      </c>
      <c r="D6152" s="24">
        <f t="shared" si="192"/>
        <v>34510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/>
      <c r="S6152" s="42"/>
      <c r="T6152" s="22"/>
      <c r="U6152" s="22"/>
      <c r="V6152" s="41"/>
      <c r="W6152" s="42"/>
      <c r="X6152" s="22"/>
      <c r="Y6152" s="22"/>
      <c r="Z6152" s="41"/>
      <c r="AA6152" s="42"/>
      <c r="AB6152" s="22"/>
      <c r="AC6152" s="22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1656</v>
      </c>
      <c r="B6153" s="37" t="s">
        <v>1282</v>
      </c>
      <c r="C6153" s="38" t="s">
        <v>1283</v>
      </c>
      <c r="D6153" s="24">
        <f t="shared" si="192"/>
        <v>500083.88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/>
      <c r="S6153" s="40"/>
      <c r="T6153" s="19"/>
      <c r="U6153" s="19"/>
      <c r="V6153" s="39"/>
      <c r="W6153" s="40"/>
      <c r="X6153" s="19"/>
      <c r="Y6153" s="19"/>
      <c r="Z6153" s="39"/>
      <c r="AA6153" s="40"/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1656</v>
      </c>
      <c r="B6154" s="37" t="s">
        <v>1284</v>
      </c>
      <c r="C6154" s="38" t="s">
        <v>1285</v>
      </c>
      <c r="D6154" s="24">
        <f t="shared" si="192"/>
        <v>694663.2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/>
      <c r="S6154" s="40"/>
      <c r="T6154" s="19"/>
      <c r="U6154" s="19"/>
      <c r="V6154" s="39"/>
      <c r="W6154" s="40"/>
      <c r="X6154" s="19"/>
      <c r="Y6154" s="19"/>
      <c r="Z6154" s="39"/>
      <c r="AA6154" s="40"/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1656</v>
      </c>
      <c r="B6155" s="37" t="s">
        <v>1286</v>
      </c>
      <c r="C6155" s="38" t="s">
        <v>1287</v>
      </c>
      <c r="D6155" s="24">
        <f t="shared" si="192"/>
        <v>249030</v>
      </c>
      <c r="E6155" s="32">
        <f t="shared" si="193"/>
        <v>0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/>
      <c r="S6155" s="40"/>
      <c r="T6155" s="19"/>
      <c r="U6155" s="19"/>
      <c r="V6155" s="39"/>
      <c r="W6155" s="40"/>
      <c r="X6155" s="19"/>
      <c r="Y6155" s="19"/>
      <c r="Z6155" s="39"/>
      <c r="AA6155" s="40"/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1656</v>
      </c>
      <c r="B6156" s="37" t="s">
        <v>1288</v>
      </c>
      <c r="C6156" s="38" t="s">
        <v>1289</v>
      </c>
      <c r="D6156" s="24">
        <f t="shared" si="192"/>
        <v>117200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/>
      <c r="S6156" s="40"/>
      <c r="T6156" s="19"/>
      <c r="U6156" s="19"/>
      <c r="V6156" s="39"/>
      <c r="W6156" s="40"/>
      <c r="X6156" s="19"/>
      <c r="Y6156" s="19"/>
      <c r="Z6156" s="39"/>
      <c r="AA6156" s="40"/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1656</v>
      </c>
      <c r="B6157" s="37" t="s">
        <v>1290</v>
      </c>
      <c r="C6157" s="38" t="s">
        <v>1291</v>
      </c>
      <c r="D6157" s="24">
        <f t="shared" si="192"/>
        <v>143466.45000000001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/>
      <c r="S6157" s="40"/>
      <c r="T6157" s="19"/>
      <c r="U6157" s="19"/>
      <c r="V6157" s="39"/>
      <c r="W6157" s="40"/>
      <c r="X6157" s="19"/>
      <c r="Y6157" s="19"/>
      <c r="Z6157" s="39"/>
      <c r="AA6157" s="40"/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1656</v>
      </c>
      <c r="B6158" s="37" t="s">
        <v>1292</v>
      </c>
      <c r="C6158" s="38" t="s">
        <v>1293</v>
      </c>
      <c r="D6158" s="24">
        <f t="shared" si="192"/>
        <v>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/>
      <c r="S6158" s="42"/>
      <c r="T6158" s="22"/>
      <c r="U6158" s="22"/>
      <c r="V6158" s="41"/>
      <c r="W6158" s="42"/>
      <c r="X6158" s="22"/>
      <c r="Y6158" s="22"/>
      <c r="Z6158" s="41"/>
      <c r="AA6158" s="42"/>
      <c r="AB6158" s="22"/>
      <c r="AC6158" s="22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1656</v>
      </c>
      <c r="B6159" s="37" t="s">
        <v>1294</v>
      </c>
      <c r="C6159" s="38" t="s">
        <v>1295</v>
      </c>
      <c r="D6159" s="24">
        <f t="shared" si="192"/>
        <v>104100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/>
      <c r="S6159" s="40"/>
      <c r="T6159" s="19"/>
      <c r="U6159" s="19"/>
      <c r="V6159" s="39"/>
      <c r="W6159" s="40"/>
      <c r="X6159" s="19"/>
      <c r="Y6159" s="19"/>
      <c r="Z6159" s="39"/>
      <c r="AA6159" s="40"/>
      <c r="AB6159" s="19"/>
      <c r="AC6159" s="19"/>
      <c r="AD6159" s="43"/>
      <c r="AE6159" s="26"/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1656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1656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1656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1656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1656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1656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1656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1656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1656</v>
      </c>
      <c r="B6168" s="37" t="s">
        <v>1312</v>
      </c>
      <c r="C6168" s="38" t="s">
        <v>1313</v>
      </c>
      <c r="D6168" s="24">
        <f t="shared" si="192"/>
        <v>51974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/>
      <c r="S6168" s="40"/>
      <c r="T6168" s="19"/>
      <c r="U6168" s="19"/>
      <c r="V6168" s="39"/>
      <c r="W6168" s="40"/>
      <c r="X6168" s="19"/>
      <c r="Y6168" s="19"/>
      <c r="Z6168" s="39"/>
      <c r="AA6168" s="40"/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1656</v>
      </c>
      <c r="B6169" s="37" t="s">
        <v>1314</v>
      </c>
      <c r="C6169" s="38" t="s">
        <v>1315</v>
      </c>
      <c r="D6169" s="24">
        <f t="shared" si="192"/>
        <v>33650</v>
      </c>
      <c r="E6169" s="32">
        <f t="shared" si="193"/>
        <v>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/>
      <c r="S6169" s="42"/>
      <c r="T6169" s="22"/>
      <c r="U6169" s="22"/>
      <c r="V6169" s="41"/>
      <c r="W6169" s="42"/>
      <c r="X6169" s="22"/>
      <c r="Y6169" s="22"/>
      <c r="Z6169" s="41"/>
      <c r="AA6169" s="42"/>
      <c r="AB6169" s="22"/>
      <c r="AC6169" s="22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1656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/>
      <c r="S6170" s="40"/>
      <c r="T6170" s="19"/>
      <c r="U6170" s="19"/>
      <c r="V6170" s="39"/>
      <c r="W6170" s="40"/>
      <c r="X6170" s="19"/>
      <c r="Y6170" s="19"/>
      <c r="Z6170" s="39"/>
      <c r="AA6170" s="40"/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1656</v>
      </c>
      <c r="B6171" s="37" t="s">
        <v>1318</v>
      </c>
      <c r="C6171" s="38" t="s">
        <v>1319</v>
      </c>
      <c r="D6171" s="24">
        <f t="shared" si="192"/>
        <v>445877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/>
      <c r="S6171" s="40"/>
      <c r="T6171" s="19"/>
      <c r="U6171" s="19"/>
      <c r="V6171" s="39"/>
      <c r="W6171" s="40"/>
      <c r="X6171" s="19"/>
      <c r="Y6171" s="19"/>
      <c r="Z6171" s="39"/>
      <c r="AA6171" s="40"/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1656</v>
      </c>
      <c r="B6172" s="37" t="s">
        <v>1320</v>
      </c>
      <c r="C6172" s="38" t="s">
        <v>1321</v>
      </c>
      <c r="D6172" s="24">
        <f t="shared" si="192"/>
        <v>504958.75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/>
      <c r="S6172" s="40"/>
      <c r="T6172" s="19"/>
      <c r="U6172" s="19"/>
      <c r="V6172" s="39"/>
      <c r="W6172" s="40"/>
      <c r="X6172" s="19"/>
      <c r="Y6172" s="19"/>
      <c r="Z6172" s="39"/>
      <c r="AA6172" s="40"/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1656</v>
      </c>
      <c r="B6173" s="37" t="s">
        <v>1322</v>
      </c>
      <c r="C6173" s="38" t="s">
        <v>1323</v>
      </c>
      <c r="D6173" s="24">
        <f t="shared" si="192"/>
        <v>0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/>
      <c r="Y6173" s="19"/>
      <c r="Z6173" s="39"/>
      <c r="AA6173" s="40"/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1656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1656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1656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1656</v>
      </c>
      <c r="B6177" s="37" t="s">
        <v>1330</v>
      </c>
      <c r="C6177" s="38" t="s">
        <v>1331</v>
      </c>
      <c r="D6177" s="24">
        <f t="shared" si="192"/>
        <v>4597.25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/>
      <c r="S6177" s="42"/>
      <c r="T6177" s="22"/>
      <c r="U6177" s="22"/>
      <c r="V6177" s="41"/>
      <c r="W6177" s="42"/>
      <c r="X6177" s="22"/>
      <c r="Y6177" s="22"/>
      <c r="Z6177" s="41"/>
      <c r="AA6177" s="42"/>
      <c r="AB6177" s="22"/>
      <c r="AC6177" s="22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1656</v>
      </c>
      <c r="B6178" s="37" t="s">
        <v>1332</v>
      </c>
      <c r="C6178" s="38" t="s">
        <v>1333</v>
      </c>
      <c r="D6178" s="24">
        <f t="shared" si="192"/>
        <v>2582250</v>
      </c>
      <c r="E6178" s="32">
        <f t="shared" si="193"/>
        <v>176237.5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/>
      <c r="S6178" s="40"/>
      <c r="T6178" s="19"/>
      <c r="U6178" s="19"/>
      <c r="V6178" s="39"/>
      <c r="W6178" s="40"/>
      <c r="X6178" s="19"/>
      <c r="Y6178" s="19"/>
      <c r="Z6178" s="39"/>
      <c r="AA6178" s="40"/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1656</v>
      </c>
      <c r="B6179" s="37" t="s">
        <v>1334</v>
      </c>
      <c r="C6179" s="38" t="s">
        <v>1335</v>
      </c>
      <c r="D6179" s="24">
        <f t="shared" si="192"/>
        <v>339827.5</v>
      </c>
      <c r="E6179" s="32">
        <f t="shared" si="193"/>
        <v>28562.5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/>
      <c r="S6179" s="40"/>
      <c r="T6179" s="19"/>
      <c r="U6179" s="19"/>
      <c r="V6179" s="39"/>
      <c r="W6179" s="40"/>
      <c r="X6179" s="19"/>
      <c r="Y6179" s="19"/>
      <c r="Z6179" s="39"/>
      <c r="AA6179" s="40"/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1656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1656</v>
      </c>
      <c r="B6181" s="37" t="s">
        <v>1338</v>
      </c>
      <c r="C6181" s="38" t="s">
        <v>1339</v>
      </c>
      <c r="D6181" s="24">
        <f t="shared" si="192"/>
        <v>2400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/>
      <c r="S6181" s="42"/>
      <c r="T6181" s="22"/>
      <c r="U6181" s="22"/>
      <c r="V6181" s="41"/>
      <c r="W6181" s="42"/>
      <c r="X6181" s="22"/>
      <c r="Y6181" s="22"/>
      <c r="Z6181" s="41"/>
      <c r="AA6181" s="42"/>
      <c r="AB6181" s="22"/>
      <c r="AC6181" s="22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1656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1656</v>
      </c>
      <c r="B6183" s="37" t="s">
        <v>1342</v>
      </c>
      <c r="C6183" s="38" t="s">
        <v>1343</v>
      </c>
      <c r="D6183" s="24">
        <f t="shared" si="192"/>
        <v>60000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/>
      <c r="S6183" s="40"/>
      <c r="T6183" s="19"/>
      <c r="U6183" s="19"/>
      <c r="V6183" s="39"/>
      <c r="W6183" s="40"/>
      <c r="X6183" s="19"/>
      <c r="Y6183" s="19"/>
      <c r="Z6183" s="39"/>
      <c r="AA6183" s="40"/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1656</v>
      </c>
      <c r="B6184" s="37" t="s">
        <v>1344</v>
      </c>
      <c r="C6184" s="38" t="s">
        <v>1345</v>
      </c>
      <c r="D6184" s="24">
        <f t="shared" si="192"/>
        <v>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/>
      <c r="U6184" s="19"/>
      <c r="V6184" s="39"/>
      <c r="W6184" s="40"/>
      <c r="X6184" s="19"/>
      <c r="Y6184" s="19"/>
      <c r="Z6184" s="39"/>
      <c r="AA6184" s="40"/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1656</v>
      </c>
      <c r="B6185" s="37" t="s">
        <v>1346</v>
      </c>
      <c r="C6185" s="38" t="s">
        <v>1347</v>
      </c>
      <c r="D6185" s="24">
        <f t="shared" si="192"/>
        <v>30000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/>
      <c r="S6185" s="42"/>
      <c r="T6185" s="22"/>
      <c r="U6185" s="22"/>
      <c r="V6185" s="41"/>
      <c r="W6185" s="42"/>
      <c r="X6185" s="22"/>
      <c r="Y6185" s="22"/>
      <c r="Z6185" s="41"/>
      <c r="AA6185" s="42"/>
      <c r="AB6185" s="22"/>
      <c r="AC6185" s="22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1656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1656</v>
      </c>
      <c r="B6187" s="37" t="s">
        <v>1350</v>
      </c>
      <c r="C6187" s="38" t="s">
        <v>1351</v>
      </c>
      <c r="D6187" s="24">
        <f t="shared" si="192"/>
        <v>0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/>
      <c r="W6187" s="42"/>
      <c r="X6187" s="22"/>
      <c r="Y6187" s="22"/>
      <c r="Z6187" s="41"/>
      <c r="AA6187" s="42"/>
      <c r="AB6187" s="22"/>
      <c r="AC6187" s="22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1656</v>
      </c>
      <c r="B6188" s="37" t="s">
        <v>1352</v>
      </c>
      <c r="C6188" s="38" t="s">
        <v>1353</v>
      </c>
      <c r="D6188" s="24">
        <f t="shared" si="192"/>
        <v>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/>
      <c r="AC6188" s="22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1656</v>
      </c>
      <c r="B6189" s="37" t="s">
        <v>1354</v>
      </c>
      <c r="C6189" s="38" t="s">
        <v>1355</v>
      </c>
      <c r="D6189" s="24">
        <f t="shared" si="192"/>
        <v>134400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/>
      <c r="S6189" s="40"/>
      <c r="T6189" s="19"/>
      <c r="U6189" s="19"/>
      <c r="V6189" s="39"/>
      <c r="W6189" s="40"/>
      <c r="X6189" s="19"/>
      <c r="Y6189" s="19"/>
      <c r="Z6189" s="39"/>
      <c r="AA6189" s="40"/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1656</v>
      </c>
      <c r="B6190" s="37" t="s">
        <v>1356</v>
      </c>
      <c r="C6190" s="38" t="s">
        <v>1357</v>
      </c>
      <c r="D6190" s="24">
        <f t="shared" si="192"/>
        <v>228280.01999999996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/>
      <c r="S6190" s="42"/>
      <c r="T6190" s="22"/>
      <c r="U6190" s="22"/>
      <c r="V6190" s="41"/>
      <c r="W6190" s="42"/>
      <c r="X6190" s="22"/>
      <c r="Y6190" s="22"/>
      <c r="Z6190" s="41"/>
      <c r="AA6190" s="42"/>
      <c r="AB6190" s="22"/>
      <c r="AC6190" s="22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1656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1656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1656</v>
      </c>
      <c r="B6193" s="37" t="s">
        <v>1362</v>
      </c>
      <c r="C6193" s="38" t="s">
        <v>1363</v>
      </c>
      <c r="D6193" s="24">
        <f t="shared" si="192"/>
        <v>70166.52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/>
      <c r="S6193" s="42"/>
      <c r="T6193" s="22"/>
      <c r="U6193" s="22"/>
      <c r="V6193" s="41"/>
      <c r="W6193" s="42"/>
      <c r="X6193" s="22"/>
      <c r="Y6193" s="22"/>
      <c r="Z6193" s="41"/>
      <c r="AA6193" s="42"/>
      <c r="AB6193" s="22"/>
      <c r="AC6193" s="22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1656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1656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1656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1656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/>
      <c r="S6197" s="42"/>
      <c r="T6197" s="22"/>
      <c r="U6197" s="22"/>
      <c r="V6197" s="41"/>
      <c r="W6197" s="42"/>
      <c r="X6197" s="22"/>
      <c r="Y6197" s="22"/>
      <c r="Z6197" s="41"/>
      <c r="AA6197" s="42"/>
      <c r="AB6197" s="22"/>
      <c r="AC6197" s="22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1656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1656</v>
      </c>
      <c r="B6199" s="37" t="s">
        <v>1374</v>
      </c>
      <c r="C6199" s="38" t="s">
        <v>1375</v>
      </c>
      <c r="D6199" s="24">
        <f t="shared" si="192"/>
        <v>199399.98000000004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/>
      <c r="S6199" s="40"/>
      <c r="T6199" s="19"/>
      <c r="U6199" s="19"/>
      <c r="V6199" s="39"/>
      <c r="W6199" s="40"/>
      <c r="X6199" s="19"/>
      <c r="Y6199" s="19"/>
      <c r="Z6199" s="39"/>
      <c r="AA6199" s="40"/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1656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1656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1656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1656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1656</v>
      </c>
      <c r="B6204" s="37" t="s">
        <v>1384</v>
      </c>
      <c r="C6204" s="38" t="s">
        <v>1385</v>
      </c>
      <c r="D6204" s="24">
        <f t="shared" si="192"/>
        <v>0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1656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1656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1656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1656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1656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1656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1656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1656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1656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1656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1656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1656</v>
      </c>
      <c r="B6216" s="37" t="s">
        <v>1408</v>
      </c>
      <c r="C6216" s="38" t="s">
        <v>1409</v>
      </c>
      <c r="D6216" s="24">
        <f t="shared" si="194"/>
        <v>61099.02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/>
      <c r="S6216" s="42"/>
      <c r="T6216" s="22"/>
      <c r="U6216" s="22"/>
      <c r="V6216" s="41"/>
      <c r="W6216" s="42"/>
      <c r="X6216" s="22"/>
      <c r="Y6216" s="22"/>
      <c r="Z6216" s="41"/>
      <c r="AA6216" s="42"/>
      <c r="AB6216" s="22"/>
      <c r="AC6216" s="22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1656</v>
      </c>
      <c r="B6217" s="37" t="s">
        <v>1410</v>
      </c>
      <c r="C6217" s="38" t="s">
        <v>1411</v>
      </c>
      <c r="D6217" s="24">
        <f t="shared" si="194"/>
        <v>2666.64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/>
      <c r="S6217" s="40"/>
      <c r="T6217" s="19"/>
      <c r="U6217" s="19"/>
      <c r="V6217" s="39"/>
      <c r="W6217" s="40"/>
      <c r="X6217" s="19"/>
      <c r="Y6217" s="19"/>
      <c r="Z6217" s="39"/>
      <c r="AA6217" s="40"/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1656</v>
      </c>
      <c r="B6218" s="37" t="s">
        <v>1412</v>
      </c>
      <c r="C6218" s="38" t="s">
        <v>1413</v>
      </c>
      <c r="D6218" s="24">
        <f t="shared" si="194"/>
        <v>19983.480000000003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/>
      <c r="S6218" s="42"/>
      <c r="T6218" s="22"/>
      <c r="U6218" s="22"/>
      <c r="V6218" s="41"/>
      <c r="W6218" s="42"/>
      <c r="X6218" s="22"/>
      <c r="Y6218" s="22"/>
      <c r="Z6218" s="41"/>
      <c r="AA6218" s="42"/>
      <c r="AB6218" s="22"/>
      <c r="AC6218" s="22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1656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1656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1656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1656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1656</v>
      </c>
      <c r="B6223" s="37" t="s">
        <v>1422</v>
      </c>
      <c r="C6223" s="38" t="s">
        <v>1423</v>
      </c>
      <c r="D6223" s="24">
        <f t="shared" si="194"/>
        <v>1900.0200000000002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/>
      <c r="S6223" s="40"/>
      <c r="T6223" s="19"/>
      <c r="U6223" s="19"/>
      <c r="V6223" s="39"/>
      <c r="W6223" s="40"/>
      <c r="X6223" s="19"/>
      <c r="Y6223" s="19"/>
      <c r="Z6223" s="39"/>
      <c r="AA6223" s="40"/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1656</v>
      </c>
      <c r="B6224" s="37" t="s">
        <v>1424</v>
      </c>
      <c r="C6224" s="38" t="s">
        <v>1425</v>
      </c>
      <c r="D6224" s="24">
        <f t="shared" si="194"/>
        <v>25425.14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/>
      <c r="S6224" s="40"/>
      <c r="T6224" s="19"/>
      <c r="U6224" s="19"/>
      <c r="V6224" s="39"/>
      <c r="W6224" s="40"/>
      <c r="X6224" s="19"/>
      <c r="Y6224" s="19"/>
      <c r="Z6224" s="39"/>
      <c r="AA6224" s="40"/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1656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1656</v>
      </c>
      <c r="B6226" s="37" t="s">
        <v>1428</v>
      </c>
      <c r="C6226" s="38" t="s">
        <v>1429</v>
      </c>
      <c r="D6226" s="24">
        <f t="shared" si="194"/>
        <v>145000.01999999999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/>
      <c r="S6226" s="40"/>
      <c r="T6226" s="19"/>
      <c r="U6226" s="19"/>
      <c r="V6226" s="39"/>
      <c r="W6226" s="40"/>
      <c r="X6226" s="19"/>
      <c r="Y6226" s="19"/>
      <c r="Z6226" s="39"/>
      <c r="AA6226" s="40"/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1656</v>
      </c>
      <c r="B6227" s="37" t="s">
        <v>1430</v>
      </c>
      <c r="C6227" s="38" t="s">
        <v>1431</v>
      </c>
      <c r="D6227" s="24">
        <f t="shared" si="194"/>
        <v>20341.079999999998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/>
      <c r="S6227" s="40"/>
      <c r="T6227" s="19"/>
      <c r="U6227" s="19"/>
      <c r="V6227" s="39"/>
      <c r="W6227" s="40"/>
      <c r="X6227" s="19"/>
      <c r="Y6227" s="19"/>
      <c r="Z6227" s="39"/>
      <c r="AA6227" s="40"/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1656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1656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1656</v>
      </c>
      <c r="B6230" s="37" t="s">
        <v>1436</v>
      </c>
      <c r="C6230" s="38" t="s">
        <v>1437</v>
      </c>
      <c r="D6230" s="24">
        <f t="shared" si="194"/>
        <v>553480.21</v>
      </c>
      <c r="E6230" s="32">
        <f t="shared" si="195"/>
        <v>21266.67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/>
      <c r="S6230" s="40"/>
      <c r="T6230" s="19"/>
      <c r="U6230" s="19"/>
      <c r="V6230" s="39"/>
      <c r="W6230" s="40"/>
      <c r="X6230" s="19"/>
      <c r="Y6230" s="19"/>
      <c r="Z6230" s="39"/>
      <c r="AA6230" s="40"/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1656</v>
      </c>
      <c r="B6231" s="37" t="s">
        <v>1438</v>
      </c>
      <c r="C6231" s="38" t="s">
        <v>1439</v>
      </c>
      <c r="D6231" s="24">
        <f t="shared" si="194"/>
        <v>64698.3</v>
      </c>
      <c r="E6231" s="32">
        <f t="shared" si="195"/>
        <v>1166.67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/>
      <c r="S6231" s="40"/>
      <c r="T6231" s="19"/>
      <c r="U6231" s="19"/>
      <c r="V6231" s="39"/>
      <c r="W6231" s="40"/>
      <c r="X6231" s="19"/>
      <c r="Y6231" s="19"/>
      <c r="Z6231" s="39"/>
      <c r="AA6231" s="40"/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1656</v>
      </c>
      <c r="B6232" s="37" t="s">
        <v>1440</v>
      </c>
      <c r="C6232" s="38" t="s">
        <v>1441</v>
      </c>
      <c r="D6232" s="24">
        <f t="shared" si="194"/>
        <v>31350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/>
      <c r="S6232" s="40"/>
      <c r="T6232" s="19"/>
      <c r="U6232" s="19"/>
      <c r="V6232" s="39"/>
      <c r="W6232" s="40"/>
      <c r="X6232" s="19"/>
      <c r="Y6232" s="19"/>
      <c r="Z6232" s="39"/>
      <c r="AA6232" s="40"/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1656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1656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1656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1656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1656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1656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1656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1656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1656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1656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1656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1656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/>
      <c r="S6244" s="42"/>
      <c r="T6244" s="22"/>
      <c r="U6244" s="22"/>
      <c r="V6244" s="41"/>
      <c r="W6244" s="42"/>
      <c r="X6244" s="22"/>
      <c r="Y6244" s="22"/>
      <c r="Z6244" s="41"/>
      <c r="AA6244" s="42"/>
      <c r="AB6244" s="22"/>
      <c r="AC6244" s="22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1656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/>
      <c r="S6245" s="42"/>
      <c r="T6245" s="22"/>
      <c r="U6245" s="22"/>
      <c r="V6245" s="41"/>
      <c r="W6245" s="42"/>
      <c r="X6245" s="22"/>
      <c r="Y6245" s="22"/>
      <c r="Z6245" s="41"/>
      <c r="AA6245" s="42"/>
      <c r="AB6245" s="22"/>
      <c r="AC6245" s="22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1656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1656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1656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1656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1656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1656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1656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1656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1656</v>
      </c>
      <c r="B6254" s="37" t="s">
        <v>1484</v>
      </c>
      <c r="C6254" s="38" t="s">
        <v>1485</v>
      </c>
      <c r="D6254" s="24">
        <f t="shared" si="194"/>
        <v>741391.39999999991</v>
      </c>
      <c r="E6254" s="32">
        <f t="shared" si="195"/>
        <v>597723.85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/>
      <c r="S6254" s="40"/>
      <c r="T6254" s="19"/>
      <c r="U6254" s="19"/>
      <c r="V6254" s="39"/>
      <c r="W6254" s="40"/>
      <c r="X6254" s="19"/>
      <c r="Y6254" s="19"/>
      <c r="Z6254" s="39"/>
      <c r="AA6254" s="40"/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1656</v>
      </c>
      <c r="B6255" s="37" t="s">
        <v>1486</v>
      </c>
      <c r="C6255" s="38" t="s">
        <v>1487</v>
      </c>
      <c r="D6255" s="24">
        <f t="shared" si="194"/>
        <v>426528.15</v>
      </c>
      <c r="E6255" s="32">
        <f t="shared" si="195"/>
        <v>340518.95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/>
      <c r="S6255" s="40"/>
      <c r="T6255" s="19"/>
      <c r="U6255" s="19"/>
      <c r="V6255" s="39"/>
      <c r="W6255" s="40"/>
      <c r="X6255" s="19"/>
      <c r="Y6255" s="19"/>
      <c r="Z6255" s="39"/>
      <c r="AA6255" s="40"/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1656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1656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1656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1656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1656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1656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1656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1656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1656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1656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1656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1656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1656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1656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1656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1656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1656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1656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1656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1656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1656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1656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1656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1656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1656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1656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1656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1656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1656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1656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1656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1656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1656</v>
      </c>
      <c r="B6288" s="37" t="s">
        <v>1552</v>
      </c>
      <c r="C6288" s="38" t="s">
        <v>1553</v>
      </c>
      <c r="D6288" s="24">
        <f t="shared" si="196"/>
        <v>8500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/>
      <c r="S6288" s="42"/>
      <c r="T6288" s="22"/>
      <c r="U6288" s="22"/>
      <c r="V6288" s="41"/>
      <c r="W6288" s="42"/>
      <c r="X6288" s="22"/>
      <c r="Y6288" s="22"/>
      <c r="Z6288" s="41"/>
      <c r="AA6288" s="42"/>
      <c r="AB6288" s="22"/>
      <c r="AC6288" s="22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1656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1656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1656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1656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1656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1656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1656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1656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1656</v>
      </c>
      <c r="B6297" s="37" t="s">
        <v>1570</v>
      </c>
      <c r="C6297" s="38" t="s">
        <v>1571</v>
      </c>
      <c r="D6297" s="24">
        <f t="shared" si="196"/>
        <v>645672.58000000007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/>
      <c r="S6297" s="42"/>
      <c r="T6297" s="22"/>
      <c r="U6297" s="22"/>
      <c r="V6297" s="41"/>
      <c r="W6297" s="42"/>
      <c r="X6297" s="22"/>
      <c r="Y6297" s="22"/>
      <c r="Z6297" s="41"/>
      <c r="AA6297" s="42"/>
      <c r="AB6297" s="22"/>
      <c r="AC6297" s="22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1656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13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13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mergeCells count="1"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5"/>
  <sheetViews>
    <sheetView tabSelected="1" zoomScale="70" zoomScaleNormal="70" workbookViewId="0">
      <selection activeCell="F39" sqref="F39"/>
    </sheetView>
  </sheetViews>
  <sheetFormatPr defaultRowHeight="13.8" x14ac:dyDescent="0.25"/>
  <cols>
    <col min="2" max="3" width="23.69921875" customWidth="1"/>
    <col min="4" max="4" width="13" style="108" customWidth="1"/>
    <col min="5" max="5" width="15.3984375" customWidth="1"/>
    <col min="6" max="6" width="100.5" customWidth="1"/>
  </cols>
  <sheetData>
    <row r="2" spans="1:6" s="109" customFormat="1" x14ac:dyDescent="0.25">
      <c r="A2" s="110" t="s">
        <v>1647</v>
      </c>
      <c r="B2" s="110"/>
      <c r="C2" s="110" t="s">
        <v>1641</v>
      </c>
      <c r="D2" s="110" t="s">
        <v>1644</v>
      </c>
      <c r="E2" s="110" t="s">
        <v>1640</v>
      </c>
      <c r="F2" s="110" t="s">
        <v>1641</v>
      </c>
    </row>
    <row r="3" spans="1:6" s="109" customFormat="1" x14ac:dyDescent="0.25">
      <c r="A3" s="111">
        <v>2</v>
      </c>
      <c r="B3" s="112" t="s">
        <v>1581</v>
      </c>
      <c r="C3" s="144" t="s">
        <v>1582</v>
      </c>
      <c r="D3" s="109" t="s">
        <v>1636</v>
      </c>
      <c r="E3" s="144" t="s">
        <v>499</v>
      </c>
      <c r="F3" s="144" t="s">
        <v>500</v>
      </c>
    </row>
    <row r="4" spans="1:6" s="109" customFormat="1" x14ac:dyDescent="0.25">
      <c r="B4" s="112" t="s">
        <v>1583</v>
      </c>
      <c r="C4" s="144"/>
      <c r="E4" s="144" t="s">
        <v>521</v>
      </c>
      <c r="F4" s="144" t="s">
        <v>522</v>
      </c>
    </row>
    <row r="5" spans="1:6" s="109" customFormat="1" x14ac:dyDescent="0.25">
      <c r="B5" s="112" t="s">
        <v>1585</v>
      </c>
      <c r="C5" s="144"/>
      <c r="E5" s="144" t="s">
        <v>537</v>
      </c>
      <c r="F5" s="144" t="s">
        <v>538</v>
      </c>
    </row>
    <row r="6" spans="1:6" s="109" customFormat="1" x14ac:dyDescent="0.25">
      <c r="B6" s="112"/>
      <c r="C6" s="144"/>
      <c r="E6" s="144"/>
      <c r="F6" s="144"/>
    </row>
    <row r="7" spans="1:6" s="109" customFormat="1" x14ac:dyDescent="0.25">
      <c r="C7" s="144" t="s">
        <v>1584</v>
      </c>
      <c r="D7" s="109" t="s">
        <v>1636</v>
      </c>
      <c r="E7" s="109" t="s">
        <v>501</v>
      </c>
      <c r="F7" s="144" t="s">
        <v>502</v>
      </c>
    </row>
    <row r="8" spans="1:6" s="109" customFormat="1" x14ac:dyDescent="0.25">
      <c r="C8" s="144"/>
      <c r="E8" s="109" t="s">
        <v>509</v>
      </c>
      <c r="F8" s="144" t="s">
        <v>510</v>
      </c>
    </row>
    <row r="9" spans="1:6" s="109" customFormat="1" x14ac:dyDescent="0.25">
      <c r="C9" s="144"/>
      <c r="E9" s="109" t="s">
        <v>511</v>
      </c>
      <c r="F9" s="144" t="s">
        <v>512</v>
      </c>
    </row>
    <row r="10" spans="1:6" s="109" customFormat="1" x14ac:dyDescent="0.25">
      <c r="C10" s="144"/>
      <c r="E10" s="109" t="s">
        <v>513</v>
      </c>
      <c r="F10" s="144" t="s">
        <v>514</v>
      </c>
    </row>
    <row r="11" spans="1:6" s="109" customFormat="1" x14ac:dyDescent="0.25">
      <c r="C11" s="144"/>
      <c r="E11" s="109" t="s">
        <v>523</v>
      </c>
      <c r="F11" s="144" t="s">
        <v>524</v>
      </c>
    </row>
    <row r="12" spans="1:6" s="109" customFormat="1" x14ac:dyDescent="0.25">
      <c r="C12" s="144"/>
      <c r="E12" s="109" t="s">
        <v>531</v>
      </c>
      <c r="F12" s="144" t="s">
        <v>532</v>
      </c>
    </row>
    <row r="13" spans="1:6" s="109" customFormat="1" x14ac:dyDescent="0.25">
      <c r="C13" s="144"/>
      <c r="E13" s="109" t="s">
        <v>533</v>
      </c>
      <c r="F13" s="144" t="s">
        <v>534</v>
      </c>
    </row>
    <row r="14" spans="1:6" s="109" customFormat="1" x14ac:dyDescent="0.25">
      <c r="C14" s="144"/>
      <c r="E14" s="109" t="s">
        <v>535</v>
      </c>
      <c r="F14" s="144" t="s">
        <v>536</v>
      </c>
    </row>
    <row r="15" spans="1:6" s="109" customFormat="1" x14ac:dyDescent="0.25">
      <c r="C15" s="144"/>
      <c r="E15" s="109" t="s">
        <v>539</v>
      </c>
      <c r="F15" s="144" t="s">
        <v>540</v>
      </c>
    </row>
    <row r="16" spans="1:6" s="109" customFormat="1" x14ac:dyDescent="0.25">
      <c r="C16" s="144"/>
      <c r="E16" s="109" t="s">
        <v>555</v>
      </c>
      <c r="F16" s="144" t="s">
        <v>556</v>
      </c>
    </row>
    <row r="17" spans="1:6" s="109" customFormat="1" x14ac:dyDescent="0.25">
      <c r="C17" s="144"/>
      <c r="E17" s="109" t="s">
        <v>557</v>
      </c>
      <c r="F17" s="144" t="s">
        <v>558</v>
      </c>
    </row>
    <row r="18" spans="1:6" s="109" customFormat="1" x14ac:dyDescent="0.25">
      <c r="C18" s="144"/>
      <c r="E18" s="109" t="s">
        <v>559</v>
      </c>
      <c r="F18" s="144" t="s">
        <v>560</v>
      </c>
    </row>
    <row r="19" spans="1:6" s="109" customFormat="1" x14ac:dyDescent="0.25">
      <c r="C19" s="144"/>
    </row>
    <row r="20" spans="1:6" s="109" customFormat="1" x14ac:dyDescent="0.25">
      <c r="C20" s="144" t="s">
        <v>1586</v>
      </c>
      <c r="D20" s="109" t="s">
        <v>1636</v>
      </c>
      <c r="E20" s="145" t="s">
        <v>503</v>
      </c>
      <c r="F20" s="145" t="s">
        <v>504</v>
      </c>
    </row>
    <row r="21" spans="1:6" s="109" customFormat="1" x14ac:dyDescent="0.25">
      <c r="C21" s="144"/>
      <c r="E21" s="145" t="s">
        <v>525</v>
      </c>
      <c r="F21" s="145" t="s">
        <v>526</v>
      </c>
    </row>
    <row r="22" spans="1:6" s="109" customFormat="1" x14ac:dyDescent="0.25">
      <c r="C22" s="144"/>
      <c r="E22" s="145" t="s">
        <v>541</v>
      </c>
      <c r="F22" s="145" t="s">
        <v>542</v>
      </c>
    </row>
    <row r="23" spans="1:6" s="109" customFormat="1" x14ac:dyDescent="0.25"/>
    <row r="24" spans="1:6" s="109" customFormat="1" x14ac:dyDescent="0.25">
      <c r="A24" s="111">
        <v>3</v>
      </c>
      <c r="B24" s="112" t="s">
        <v>1588</v>
      </c>
      <c r="C24" s="144" t="s">
        <v>218</v>
      </c>
      <c r="D24" s="109" t="s">
        <v>1637</v>
      </c>
      <c r="E24" s="109" t="s">
        <v>217</v>
      </c>
      <c r="F24" s="145" t="s">
        <v>218</v>
      </c>
    </row>
    <row r="25" spans="1:6" s="109" customFormat="1" x14ac:dyDescent="0.25">
      <c r="C25" s="144" t="s">
        <v>220</v>
      </c>
      <c r="E25" s="109" t="s">
        <v>219</v>
      </c>
      <c r="F25" s="145" t="s">
        <v>220</v>
      </c>
    </row>
    <row r="26" spans="1:6" s="109" customFormat="1" x14ac:dyDescent="0.25">
      <c r="C26" s="144" t="s">
        <v>222</v>
      </c>
      <c r="E26" s="109" t="s">
        <v>221</v>
      </c>
      <c r="F26" s="145" t="s">
        <v>222</v>
      </c>
    </row>
    <row r="27" spans="1:6" s="109" customFormat="1" x14ac:dyDescent="0.25">
      <c r="C27" s="144" t="s">
        <v>224</v>
      </c>
      <c r="E27" s="109" t="s">
        <v>223</v>
      </c>
      <c r="F27" s="145" t="s">
        <v>224</v>
      </c>
    </row>
    <row r="28" spans="1:6" s="109" customFormat="1" x14ac:dyDescent="0.25">
      <c r="C28" s="144" t="s">
        <v>226</v>
      </c>
      <c r="E28" s="109" t="s">
        <v>225</v>
      </c>
      <c r="F28" s="145" t="s">
        <v>226</v>
      </c>
    </row>
    <row r="29" spans="1:6" s="109" customFormat="1" x14ac:dyDescent="0.25">
      <c r="C29" s="144" t="s">
        <v>228</v>
      </c>
      <c r="E29" s="109" t="s">
        <v>227</v>
      </c>
      <c r="F29" s="145" t="s">
        <v>228</v>
      </c>
    </row>
    <row r="30" spans="1:6" s="109" customFormat="1" x14ac:dyDescent="0.25">
      <c r="C30" s="144" t="s">
        <v>230</v>
      </c>
      <c r="E30" s="109" t="s">
        <v>229</v>
      </c>
      <c r="F30" s="145" t="s">
        <v>230</v>
      </c>
    </row>
    <row r="31" spans="1:6" s="109" customFormat="1" x14ac:dyDescent="0.25">
      <c r="C31" s="144" t="s">
        <v>214</v>
      </c>
      <c r="E31" s="109" t="s">
        <v>213</v>
      </c>
      <c r="F31" s="145" t="s">
        <v>214</v>
      </c>
    </row>
    <row r="32" spans="1:6" s="109" customFormat="1" x14ac:dyDescent="0.25">
      <c r="C32" s="144" t="s">
        <v>216</v>
      </c>
      <c r="E32" s="109" t="s">
        <v>215</v>
      </c>
      <c r="F32" s="145" t="s">
        <v>216</v>
      </c>
    </row>
    <row r="33" spans="1:6" s="109" customFormat="1" x14ac:dyDescent="0.25">
      <c r="C33" s="144" t="s">
        <v>232</v>
      </c>
      <c r="E33" s="144" t="s">
        <v>231</v>
      </c>
      <c r="F33" s="145" t="s">
        <v>232</v>
      </c>
    </row>
    <row r="34" spans="1:6" s="109" customFormat="1" x14ac:dyDescent="0.25">
      <c r="C34" s="144" t="s">
        <v>234</v>
      </c>
      <c r="E34" s="144" t="s">
        <v>233</v>
      </c>
      <c r="F34" s="145" t="s">
        <v>234</v>
      </c>
    </row>
    <row r="35" spans="1:6" s="109" customFormat="1" x14ac:dyDescent="0.25"/>
    <row r="36" spans="1:6" s="109" customFormat="1" x14ac:dyDescent="0.25">
      <c r="A36" s="111">
        <v>4</v>
      </c>
      <c r="B36" s="112" t="s">
        <v>1591</v>
      </c>
      <c r="C36" t="s">
        <v>1593</v>
      </c>
      <c r="D36" s="108" t="s">
        <v>1637</v>
      </c>
      <c r="E36" t="s">
        <v>499</v>
      </c>
      <c r="F36" t="s">
        <v>500</v>
      </c>
    </row>
    <row r="37" spans="1:6" x14ac:dyDescent="0.25">
      <c r="E37" t="s">
        <v>521</v>
      </c>
      <c r="F37" t="s">
        <v>522</v>
      </c>
    </row>
    <row r="38" spans="1:6" x14ac:dyDescent="0.25">
      <c r="E38" t="s">
        <v>537</v>
      </c>
      <c r="F38" t="s">
        <v>538</v>
      </c>
    </row>
    <row r="40" spans="1:6" x14ac:dyDescent="0.25">
      <c r="C40" t="s">
        <v>1594</v>
      </c>
      <c r="D40" s="108" t="s">
        <v>1637</v>
      </c>
      <c r="E40" t="s">
        <v>501</v>
      </c>
      <c r="F40" t="s">
        <v>502</v>
      </c>
    </row>
    <row r="41" spans="1:6" x14ac:dyDescent="0.25">
      <c r="E41" t="s">
        <v>509</v>
      </c>
      <c r="F41" t="s">
        <v>510</v>
      </c>
    </row>
    <row r="42" spans="1:6" x14ac:dyDescent="0.25">
      <c r="E42" t="s">
        <v>511</v>
      </c>
      <c r="F42" t="s">
        <v>512</v>
      </c>
    </row>
    <row r="43" spans="1:6" x14ac:dyDescent="0.25">
      <c r="E43" t="s">
        <v>513</v>
      </c>
      <c r="F43" t="s">
        <v>514</v>
      </c>
    </row>
    <row r="44" spans="1:6" x14ac:dyDescent="0.25">
      <c r="E44" t="s">
        <v>523</v>
      </c>
      <c r="F44" t="s">
        <v>524</v>
      </c>
    </row>
    <row r="45" spans="1:6" x14ac:dyDescent="0.25">
      <c r="E45" t="s">
        <v>531</v>
      </c>
      <c r="F45" t="s">
        <v>532</v>
      </c>
    </row>
    <row r="46" spans="1:6" x14ac:dyDescent="0.25">
      <c r="E46" t="s">
        <v>533</v>
      </c>
      <c r="F46" t="s">
        <v>534</v>
      </c>
    </row>
    <row r="47" spans="1:6" x14ac:dyDescent="0.25">
      <c r="E47" t="s">
        <v>535</v>
      </c>
      <c r="F47" t="s">
        <v>536</v>
      </c>
    </row>
    <row r="48" spans="1:6" x14ac:dyDescent="0.25">
      <c r="E48" t="s">
        <v>539</v>
      </c>
      <c r="F48" t="s">
        <v>540</v>
      </c>
    </row>
    <row r="49" spans="3:6" x14ac:dyDescent="0.25">
      <c r="E49" t="s">
        <v>555</v>
      </c>
      <c r="F49" t="s">
        <v>556</v>
      </c>
    </row>
    <row r="50" spans="3:6" x14ac:dyDescent="0.25">
      <c r="E50" t="s">
        <v>557</v>
      </c>
      <c r="F50" t="s">
        <v>558</v>
      </c>
    </row>
    <row r="51" spans="3:6" x14ac:dyDescent="0.25">
      <c r="E51" t="s">
        <v>559</v>
      </c>
      <c r="F51" t="s">
        <v>560</v>
      </c>
    </row>
    <row r="53" spans="3:6" x14ac:dyDescent="0.25">
      <c r="C53" t="s">
        <v>1595</v>
      </c>
      <c r="D53" s="108" t="s">
        <v>1637</v>
      </c>
      <c r="E53" t="s">
        <v>503</v>
      </c>
      <c r="F53" t="s">
        <v>504</v>
      </c>
    </row>
    <row r="54" spans="3:6" x14ac:dyDescent="0.25">
      <c r="E54" t="s">
        <v>525</v>
      </c>
      <c r="F54" t="s">
        <v>526</v>
      </c>
    </row>
    <row r="55" spans="3:6" x14ac:dyDescent="0.25">
      <c r="E55" t="s">
        <v>541</v>
      </c>
      <c r="F55" t="s">
        <v>542</v>
      </c>
    </row>
    <row r="57" spans="3:6" x14ac:dyDescent="0.25">
      <c r="C57" t="s">
        <v>1596</v>
      </c>
      <c r="D57" s="108" t="s">
        <v>1637</v>
      </c>
      <c r="E57" t="s">
        <v>573</v>
      </c>
      <c r="F57" t="s">
        <v>574</v>
      </c>
    </row>
    <row r="58" spans="3:6" x14ac:dyDescent="0.25">
      <c r="E58" t="s">
        <v>575</v>
      </c>
      <c r="F58" t="s">
        <v>576</v>
      </c>
    </row>
    <row r="59" spans="3:6" x14ac:dyDescent="0.25">
      <c r="E59" t="s">
        <v>577</v>
      </c>
      <c r="F59" t="s">
        <v>578</v>
      </c>
    </row>
    <row r="60" spans="3:6" x14ac:dyDescent="0.25">
      <c r="E60" t="s">
        <v>581</v>
      </c>
      <c r="F60" t="s">
        <v>582</v>
      </c>
    </row>
    <row r="61" spans="3:6" x14ac:dyDescent="0.25">
      <c r="E61" t="s">
        <v>583</v>
      </c>
      <c r="F61" t="s">
        <v>584</v>
      </c>
    </row>
    <row r="62" spans="3:6" x14ac:dyDescent="0.25">
      <c r="E62" t="s">
        <v>585</v>
      </c>
      <c r="F62" t="s">
        <v>586</v>
      </c>
    </row>
    <row r="64" spans="3:6" ht="14.4" x14ac:dyDescent="0.3">
      <c r="C64" t="s">
        <v>1642</v>
      </c>
      <c r="D64" s="108" t="s">
        <v>1637</v>
      </c>
      <c r="E64" s="146" t="s">
        <v>603</v>
      </c>
      <c r="F64" s="147" t="s">
        <v>604</v>
      </c>
    </row>
    <row r="65" spans="3:6" ht="14.4" x14ac:dyDescent="0.3">
      <c r="E65" s="146" t="s">
        <v>605</v>
      </c>
      <c r="F65" s="147" t="s">
        <v>606</v>
      </c>
    </row>
    <row r="66" spans="3:6" ht="14.4" x14ac:dyDescent="0.3">
      <c r="E66" s="146" t="s">
        <v>607</v>
      </c>
      <c r="F66" s="147" t="s">
        <v>608</v>
      </c>
    </row>
    <row r="67" spans="3:6" ht="14.4" x14ac:dyDescent="0.3">
      <c r="E67" s="146" t="s">
        <v>609</v>
      </c>
      <c r="F67" s="147" t="s">
        <v>610</v>
      </c>
    </row>
    <row r="68" spans="3:6" ht="14.4" x14ac:dyDescent="0.3">
      <c r="E68" s="146" t="s">
        <v>611</v>
      </c>
      <c r="F68" s="147" t="s">
        <v>612</v>
      </c>
    </row>
    <row r="69" spans="3:6" ht="14.4" x14ac:dyDescent="0.3">
      <c r="E69" s="146" t="s">
        <v>613</v>
      </c>
      <c r="F69" s="147" t="s">
        <v>614</v>
      </c>
    </row>
    <row r="70" spans="3:6" ht="14.4" x14ac:dyDescent="0.3">
      <c r="E70" s="146" t="s">
        <v>615</v>
      </c>
      <c r="F70" s="147" t="s">
        <v>616</v>
      </c>
    </row>
    <row r="71" spans="3:6" ht="14.4" x14ac:dyDescent="0.3">
      <c r="E71" s="146" t="s">
        <v>617</v>
      </c>
      <c r="F71" s="147" t="s">
        <v>618</v>
      </c>
    </row>
    <row r="72" spans="3:6" ht="14.4" x14ac:dyDescent="0.3">
      <c r="E72" s="146" t="s">
        <v>619</v>
      </c>
      <c r="F72" s="147" t="s">
        <v>620</v>
      </c>
    </row>
    <row r="73" spans="3:6" ht="14.4" x14ac:dyDescent="0.3">
      <c r="E73" s="146" t="s">
        <v>621</v>
      </c>
      <c r="F73" s="147" t="s">
        <v>622</v>
      </c>
    </row>
    <row r="74" spans="3:6" ht="14.4" x14ac:dyDescent="0.3">
      <c r="E74" s="146" t="s">
        <v>623</v>
      </c>
      <c r="F74" s="147" t="s">
        <v>624</v>
      </c>
    </row>
    <row r="76" spans="3:6" x14ac:dyDescent="0.25">
      <c r="C76" t="s">
        <v>1643</v>
      </c>
      <c r="D76" s="108" t="s">
        <v>1637</v>
      </c>
      <c r="E76" t="s">
        <v>547</v>
      </c>
      <c r="F76" t="s">
        <v>548</v>
      </c>
    </row>
    <row r="77" spans="3:6" x14ac:dyDescent="0.25">
      <c r="E77" t="s">
        <v>549</v>
      </c>
      <c r="F77" t="s">
        <v>550</v>
      </c>
    </row>
    <row r="79" spans="3:6" x14ac:dyDescent="0.25">
      <c r="C79" t="s">
        <v>1646</v>
      </c>
      <c r="D79" s="108" t="s">
        <v>1637</v>
      </c>
      <c r="E79" t="s">
        <v>505</v>
      </c>
      <c r="F79" t="s">
        <v>506</v>
      </c>
    </row>
    <row r="80" spans="3:6" x14ac:dyDescent="0.25">
      <c r="E80" t="s">
        <v>527</v>
      </c>
      <c r="F80" t="s">
        <v>528</v>
      </c>
    </row>
    <row r="81" spans="3:6" x14ac:dyDescent="0.25">
      <c r="E81" t="s">
        <v>543</v>
      </c>
      <c r="F81" t="s">
        <v>544</v>
      </c>
    </row>
    <row r="83" spans="3:6" x14ac:dyDescent="0.25">
      <c r="C83" t="s">
        <v>1645</v>
      </c>
      <c r="D83" s="108" t="s">
        <v>1637</v>
      </c>
      <c r="E83" t="s">
        <v>507</v>
      </c>
      <c r="F83" t="s">
        <v>508</v>
      </c>
    </row>
    <row r="84" spans="3:6" x14ac:dyDescent="0.25">
      <c r="E84" t="s">
        <v>529</v>
      </c>
      <c r="F84" t="s">
        <v>530</v>
      </c>
    </row>
    <row r="85" spans="3:6" x14ac:dyDescent="0.25">
      <c r="E85" t="s">
        <v>545</v>
      </c>
      <c r="F85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จ.บึงกาฬ</vt:lpstr>
      <vt:lpstr>งบ 4 แถว จ.บึงกาฬ</vt:lpstr>
      <vt:lpstr>mapping</vt:lpstr>
      <vt:lpstr>'แผน 2-4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2020-05-12T06:41:08Z</dcterms:modified>
</cp:coreProperties>
</file>